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yan\Dropbox\Waste Water &amp; 208 Plan\Wellfleet\Shellfish Departmment\"/>
    </mc:Choice>
  </mc:AlternateContent>
  <xr:revisionPtr revIDLastSave="0" documentId="13_ncr:1_{79EE45B5-0CDC-418A-B8B0-D7C1FA0CA254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TABLES FINAL" sheetId="1" r:id="rId1"/>
    <sheet name="Sheet4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32" i="1" l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M19" i="1"/>
  <c r="L19" i="1"/>
  <c r="K19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</calcChain>
</file>

<file path=xl/sharedStrings.xml><?xml version="1.0" encoding="utf-8"?>
<sst xmlns="http://schemas.openxmlformats.org/spreadsheetml/2006/main" count="249" uniqueCount="32">
  <si>
    <t>Wellfleet Shellfish Landings (Live Pounds) 2005-2018</t>
  </si>
  <si>
    <t>SPECIES</t>
  </si>
  <si>
    <t>SOURCE</t>
  </si>
  <si>
    <t>CLAM, BLOOD ARC</t>
  </si>
  <si>
    <t>WILD-CAUGHT</t>
  </si>
  <si>
    <t>*</t>
  </si>
  <si>
    <t>CLAM, NORTHERN QUAHOG</t>
  </si>
  <si>
    <r>
      <t>AQUACULTURE</t>
    </r>
    <r>
      <rPr>
        <vertAlign val="superscript"/>
        <sz val="11"/>
        <color theme="1"/>
        <rFont val="Calibri"/>
        <family val="2"/>
        <scheme val="minor"/>
      </rPr>
      <t>1</t>
    </r>
  </si>
  <si>
    <t>CLAM, NORTHERN QUAHOG TOTAL</t>
  </si>
  <si>
    <t>CLAM, RAZOR, ATLANTIC</t>
  </si>
  <si>
    <t>CLAM, SOFT</t>
  </si>
  <si>
    <t>CLAM, SURF (state waters only)</t>
  </si>
  <si>
    <t>MUSSEL, BLUE</t>
  </si>
  <si>
    <t>OYSTER, EASTERN</t>
  </si>
  <si>
    <t>OYSTER, EASTERN TOTAL</t>
  </si>
  <si>
    <t>SCALLOP, BAY</t>
  </si>
  <si>
    <t>SCALLOP, SEA</t>
  </si>
  <si>
    <t>SNAILS(CONCHS) Total</t>
  </si>
  <si>
    <t>SOURCE:SAFIS Dealer Database, pulled 10/4/19, AW</t>
  </si>
  <si>
    <r>
      <rPr>
        <vertAlign val="super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>Aquaculture landings began to be QC'ed heavily in 2015. Landings prior to 2015 may be split between Aquaculture and Wild harvest incorrectly.</t>
    </r>
  </si>
  <si>
    <t>*Confidential Data</t>
  </si>
  <si>
    <t>Wellfleet Shellfish Value 2005-2018</t>
  </si>
  <si>
    <t>2008 Authors: Nils Hedberg, Nils Kautsky1 , Linda Kumblad and Sofia A. Wikström</t>
  </si>
  <si>
    <t>Joshua Reitsma a,⁎, Diane C. Murphy a, Abigail F. Archer a, Richard H. York b 2016</t>
  </si>
  <si>
    <t>meat (Monika Manthey-Karl,* Ines Lehmann, Ute Ostermeyer, Hartmut Rehbein, and Ute Schröder 2015)</t>
  </si>
  <si>
    <t>AQUACULTURE1</t>
  </si>
  <si>
    <t>Species</t>
  </si>
  <si>
    <t>Quahog TN</t>
  </si>
  <si>
    <t>Mussel TN</t>
  </si>
  <si>
    <t>Oyster TN</t>
  </si>
  <si>
    <t xml:space="preserve"> </t>
  </si>
  <si>
    <t>TN of 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</si>
</sst>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3" fontId="0" fillId="0" borderId="0" xfId="0" applyNumberFormat="1" applyBorder="1" applyAlignment="1">
      <alignment horizontal="center"/>
    </xf>
    <xf numFmtId="3" fontId="0" fillId="0" borderId="0" xfId="0" applyNumberFormat="1" applyFont="1" applyBorder="1" applyAlignment="1">
      <alignment horizontal="center"/>
    </xf>
    <xf numFmtId="3" fontId="0" fillId="0" borderId="0" xfId="0" applyNumberFormat="1" applyFont="1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3" fontId="0" fillId="0" borderId="3" xfId="0" applyNumberFormat="1" applyBorder="1" applyAlignment="1">
      <alignment horizontal="center"/>
    </xf>
    <xf numFmtId="3" fontId="0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164" fontId="0" fillId="0" borderId="0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0" xfId="0" applyNumberFormat="1"/>
    <xf numFmtId="0" fontId="0" fillId="0" borderId="0" xfId="0" applyBorder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ont="1" applyBorder="1" applyAlignment="1">
      <alignment horizontal="left"/>
    </xf>
    <xf numFmtId="10" fontId="0" fillId="0" borderId="0" xfId="0" applyNumberFormat="1" applyBorder="1" applyAlignment="1">
      <alignment horizontal="left"/>
    </xf>
    <xf numFmtId="0" fontId="1" fillId="0" borderId="0" xfId="0" applyFont="1" applyBorder="1" applyAlignment="1">
      <alignment horizontal="left"/>
    </xf>
    <xf numFmtId="3" fontId="1" fillId="0" borderId="0" xfId="0" applyNumberFormat="1" applyFont="1" applyFill="1" applyBorder="1" applyAlignment="1">
      <alignment horizontal="center"/>
    </xf>
    <xf numFmtId="0" fontId="1" fillId="0" borderId="0" xfId="0" applyFont="1"/>
    <xf numFmtId="3" fontId="1" fillId="0" borderId="0" xfId="0" applyNumberFormat="1" applyFont="1" applyBorder="1" applyAlignment="1">
      <alignment horizontal="center"/>
    </xf>
    <xf numFmtId="10" fontId="1" fillId="0" borderId="0" xfId="0" applyNumberFormat="1" applyFont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9"/>
          <c:order val="9"/>
          <c:tx>
            <c:strRef>
              <c:f>'TABLES FINAL'!$A$11</c:f>
              <c:strCache>
                <c:ptCount val="1"/>
                <c:pt idx="0">
                  <c:v>Quahog TN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lumMod val="60000"/>
                    <a:tint val="50000"/>
                    <a:satMod val="300000"/>
                  </a:schemeClr>
                </a:gs>
                <a:gs pos="35000">
                  <a:schemeClr val="accent4">
                    <a:lumMod val="60000"/>
                    <a:tint val="37000"/>
                    <a:satMod val="300000"/>
                  </a:schemeClr>
                </a:gs>
                <a:gs pos="100000">
                  <a:schemeClr val="accent4">
                    <a:lumMod val="60000"/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4">
                  <a:lumMod val="60000"/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'TABLES FINAL'!$B$11:$P$11</c:f>
              <c:numCache>
                <c:formatCode>#,##0</c:formatCode>
                <c:ptCount val="15"/>
                <c:pt idx="1">
                  <c:v>4376.5544763313301</c:v>
                </c:pt>
                <c:pt idx="2">
                  <c:v>6145.5033625804563</c:v>
                </c:pt>
                <c:pt idx="3">
                  <c:v>5755.1507853007934</c:v>
                </c:pt>
                <c:pt idx="4">
                  <c:v>5467.6532473575535</c:v>
                </c:pt>
                <c:pt idx="5">
                  <c:v>4143.1013467668927</c:v>
                </c:pt>
                <c:pt idx="6">
                  <c:v>4072.9922240124288</c:v>
                </c:pt>
                <c:pt idx="7">
                  <c:v>2883.9641984908776</c:v>
                </c:pt>
                <c:pt idx="8">
                  <c:v>2634.7978843546657</c:v>
                </c:pt>
                <c:pt idx="9">
                  <c:v>3816.1017659301106</c:v>
                </c:pt>
                <c:pt idx="10">
                  <c:v>3456.2125407126905</c:v>
                </c:pt>
                <c:pt idx="11">
                  <c:v>4488.9273036247114</c:v>
                </c:pt>
                <c:pt idx="12">
                  <c:v>2722.8177415304399</c:v>
                </c:pt>
                <c:pt idx="13">
                  <c:v>1718.2828555127189</c:v>
                </c:pt>
                <c:pt idx="14">
                  <c:v>1704.7349701397836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F1-407E-9D61-C32070850A4F}"/>
            </c:ext>
          </c:extLst>
        </c:ser>
        <c:ser>
          <c:idx val="17"/>
          <c:order val="17"/>
          <c:tx>
            <c:strRef>
              <c:f>'TABLES FINAL'!$A$19</c:f>
              <c:strCache>
                <c:ptCount val="1"/>
                <c:pt idx="0">
                  <c:v>Mussel TN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'TABLES FINAL'!$B$19:$P$19</c:f>
              <c:numCache>
                <c:formatCode>#,##0</c:formatCode>
                <c:ptCount val="15"/>
                <c:pt idx="0" formatCode="0.00%">
                  <c:v>7.0000000000000001E-3</c:v>
                </c:pt>
                <c:pt idx="9">
                  <c:v>62.284674819243236</c:v>
                </c:pt>
                <c:pt idx="10">
                  <c:v>1823.5416420970505</c:v>
                </c:pt>
                <c:pt idx="11">
                  <c:v>696.24855946149455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F1-407E-9D61-C32070850A4F}"/>
            </c:ext>
          </c:extLst>
        </c:ser>
        <c:ser>
          <c:idx val="23"/>
          <c:order val="23"/>
          <c:tx>
            <c:strRef>
              <c:f>'TABLES FINAL'!$A$25</c:f>
              <c:strCache>
                <c:ptCount val="1"/>
                <c:pt idx="0">
                  <c:v>Oyster TN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 w="9525" cap="flat" cmpd="sng" algn="ctr">
              <a:solidFill>
                <a:schemeClr val="accent6">
                  <a:lumMod val="80000"/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'TABLES FINAL'!$B$25:$P$25</c:f>
              <c:numCache>
                <c:formatCode>#,##0</c:formatCode>
                <c:ptCount val="15"/>
                <c:pt idx="1">
                  <c:v>1498.1527777913138</c:v>
                </c:pt>
                <c:pt idx="2">
                  <c:v>2436.144626552426</c:v>
                </c:pt>
                <c:pt idx="3">
                  <c:v>1436.1866250056719</c:v>
                </c:pt>
                <c:pt idx="4">
                  <c:v>1393.3784381781873</c:v>
                </c:pt>
                <c:pt idx="5">
                  <c:v>1803.7878618882239</c:v>
                </c:pt>
                <c:pt idx="6">
                  <c:v>2602.5556205749726</c:v>
                </c:pt>
                <c:pt idx="7">
                  <c:v>2184.0239102739833</c:v>
                </c:pt>
                <c:pt idx="8">
                  <c:v>2990.9533202465718</c:v>
                </c:pt>
                <c:pt idx="9">
                  <c:v>3497.5188904736178</c:v>
                </c:pt>
                <c:pt idx="10">
                  <c:v>3801.4015209096951</c:v>
                </c:pt>
                <c:pt idx="11">
                  <c:v>4140.2643016314059</c:v>
                </c:pt>
                <c:pt idx="12">
                  <c:v>4103.7373239760336</c:v>
                </c:pt>
                <c:pt idx="13">
                  <c:v>5196.5191877838206</c:v>
                </c:pt>
                <c:pt idx="14">
                  <c:v>6093.5012542452168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8F1-407E-9D61-C32070850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37594688"/>
        <c:axId val="20188730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'TABLES FINAL'!$A$2</c15:sqref>
                        </c15:formulaRef>
                      </c:ext>
                    </c:extLst>
                    <c:strCache>
                      <c:ptCount val="1"/>
                      <c:pt idx="0">
                        <c:v>Species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tint val="50000"/>
                          <a:satMod val="300000"/>
                        </a:schemeClr>
                      </a:gs>
                      <a:gs pos="35000">
                        <a:schemeClr val="accent1">
                          <a:tint val="37000"/>
                          <a:satMod val="300000"/>
                        </a:schemeClr>
                      </a:gs>
                      <a:gs pos="100000">
                        <a:schemeClr val="accent1"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1"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'TABLES FINAL'!$B$2:$P$2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0</c:v>
                      </c:pt>
                      <c:pt idx="1">
                        <c:v>2005</c:v>
                      </c:pt>
                      <c:pt idx="2">
                        <c:v>2006</c:v>
                      </c:pt>
                      <c:pt idx="3">
                        <c:v>2007</c:v>
                      </c:pt>
                      <c:pt idx="4">
                        <c:v>2008</c:v>
                      </c:pt>
                      <c:pt idx="5">
                        <c:v>2009</c:v>
                      </c:pt>
                      <c:pt idx="6">
                        <c:v>2010</c:v>
                      </c:pt>
                      <c:pt idx="7">
                        <c:v>2011</c:v>
                      </c:pt>
                      <c:pt idx="8">
                        <c:v>2012</c:v>
                      </c:pt>
                      <c:pt idx="9">
                        <c:v>2013</c:v>
                      </c:pt>
                      <c:pt idx="10">
                        <c:v>2014</c:v>
                      </c:pt>
                      <c:pt idx="11">
                        <c:v>2015</c:v>
                      </c:pt>
                      <c:pt idx="12">
                        <c:v>2016</c:v>
                      </c:pt>
                      <c:pt idx="13">
                        <c:v>2017</c:v>
                      </c:pt>
                      <c:pt idx="14">
                        <c:v>2018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58F1-407E-9D61-C32070850A4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tint val="50000"/>
                          <a:satMod val="300000"/>
                        </a:schemeClr>
                      </a:gs>
                      <a:gs pos="35000">
                        <a:schemeClr val="accent2">
                          <a:tint val="37000"/>
                          <a:satMod val="300000"/>
                        </a:schemeClr>
                      </a:gs>
                      <a:gs pos="100000">
                        <a:schemeClr val="accent2"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2"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FINAL'!$B$3:$P$3</c15:sqref>
                        </c15:formulaRef>
                      </c:ext>
                    </c:extLst>
                    <c:numCache>
                      <c:formatCode>General</c:formatCode>
                      <c:ptCount val="1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58F1-407E-9D61-C32070850A4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FINAL'!$A$4</c15:sqref>
                        </c15:formulaRef>
                      </c:ext>
                    </c:extLst>
                    <c:strCache>
                      <c:ptCount val="1"/>
                      <c:pt idx="0">
                        <c:v>CLAM, BLOOD ARC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tint val="50000"/>
                          <a:satMod val="300000"/>
                        </a:schemeClr>
                      </a:gs>
                      <a:gs pos="35000">
                        <a:schemeClr val="accent3">
                          <a:tint val="37000"/>
                          <a:satMod val="300000"/>
                        </a:schemeClr>
                      </a:gs>
                      <a:gs pos="100000">
                        <a:schemeClr val="accent3"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3"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FINAL'!$B$4:$P$4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7">
                        <c:v>0</c:v>
                      </c:pt>
                      <c:pt idx="8">
                        <c:v>39663.974640000008</c:v>
                      </c:pt>
                      <c:pt idx="9">
                        <c:v>1836.3842139999999</c:v>
                      </c:pt>
                      <c:pt idx="10">
                        <c:v>0</c:v>
                      </c:pt>
                      <c:pt idx="11">
                        <c:v>46338.720190000007</c:v>
                      </c:pt>
                      <c:pt idx="12">
                        <c:v>0</c:v>
                      </c:pt>
                      <c:pt idx="13">
                        <c:v>15820.468370000004</c:v>
                      </c:pt>
                      <c:pt idx="14">
                        <c:v>37083.668670000014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58F1-407E-9D61-C32070850A4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tint val="50000"/>
                          <a:satMod val="300000"/>
                        </a:schemeClr>
                      </a:gs>
                      <a:gs pos="35000">
                        <a:schemeClr val="accent4">
                          <a:tint val="37000"/>
                          <a:satMod val="300000"/>
                        </a:schemeClr>
                      </a:gs>
                      <a:gs pos="100000">
                        <a:schemeClr val="accent4"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4"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FINAL'!$B$5:$P$5</c15:sqref>
                        </c15:formulaRef>
                      </c:ext>
                    </c:extLst>
                    <c:numCache>
                      <c:formatCode>#,##0</c:formatCode>
                      <c:ptCount val="1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58F1-407E-9D61-C32070850A4F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FINAL'!$A$6</c15:sqref>
                        </c15:formulaRef>
                      </c:ext>
                    </c:extLst>
                    <c:strCache>
                      <c:ptCount val="1"/>
                      <c:pt idx="0">
                        <c:v>CLAM, NORTHERN QUAHOG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5">
                          <a:tint val="50000"/>
                          <a:satMod val="300000"/>
                        </a:schemeClr>
                      </a:gs>
                      <a:gs pos="35000">
                        <a:schemeClr val="accent5">
                          <a:tint val="37000"/>
                          <a:satMod val="300000"/>
                        </a:schemeClr>
                      </a:gs>
                      <a:gs pos="100000">
                        <a:schemeClr val="accent5"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5"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FINAL'!$B$6:$P$6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1264031.5770109959</c:v>
                      </c:pt>
                      <c:pt idx="2">
                        <c:v>1560042.3696020551</c:v>
                      </c:pt>
                      <c:pt idx="3">
                        <c:v>1498411.2449647612</c:v>
                      </c:pt>
                      <c:pt idx="4">
                        <c:v>1428433.0109678574</c:v>
                      </c:pt>
                      <c:pt idx="5">
                        <c:v>982569.73191118753</c:v>
                      </c:pt>
                      <c:pt idx="6">
                        <c:v>985893.99255678523</c:v>
                      </c:pt>
                      <c:pt idx="7">
                        <c:v>758021.57580989203</c:v>
                      </c:pt>
                      <c:pt idx="8">
                        <c:v>498137.35486649873</c:v>
                      </c:pt>
                      <c:pt idx="9">
                        <c:v>303749.07278440148</c:v>
                      </c:pt>
                      <c:pt idx="10">
                        <c:v>320469.46092469973</c:v>
                      </c:pt>
                      <c:pt idx="11">
                        <c:v>987286.86820139317</c:v>
                      </c:pt>
                      <c:pt idx="12">
                        <c:v>666793.06338639942</c:v>
                      </c:pt>
                      <c:pt idx="13">
                        <c:v>315918.68469004973</c:v>
                      </c:pt>
                      <c:pt idx="14">
                        <c:v>259342.34361485028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58F1-407E-9D61-C32070850A4F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FINAL'!$A$7</c15:sqref>
                        </c15:formulaRef>
                      </c:ext>
                    </c:extLst>
                    <c:strCache>
                      <c:ptCount val="1"/>
                      <c:pt idx="0">
                        <c:v>Joshua Reitsma a,⁎, Diane C. Murphy a, Abigail F. Archer a, Richard H. York b 2016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6">
                          <a:tint val="50000"/>
                          <a:satMod val="300000"/>
                        </a:schemeClr>
                      </a:gs>
                      <a:gs pos="35000">
                        <a:schemeClr val="accent6">
                          <a:tint val="37000"/>
                          <a:satMod val="300000"/>
                        </a:schemeClr>
                      </a:gs>
                      <a:gs pos="100000">
                        <a:schemeClr val="accent6"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6"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FINAL'!$B$7:$P$7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0.00%">
                        <c:v>6.6E-3</c:v>
                      </c:pt>
                      <c:pt idx="1">
                        <c:v>3784.1480201905883</c:v>
                      </c:pt>
                      <c:pt idx="2">
                        <c:v>4670.3194379863935</c:v>
                      </c:pt>
                      <c:pt idx="3">
                        <c:v>4485.8135264886578</c:v>
                      </c:pt>
                      <c:pt idx="4">
                        <c:v>4276.3187635002223</c:v>
                      </c:pt>
                      <c:pt idx="5">
                        <c:v>2941.5319785785478</c:v>
                      </c:pt>
                      <c:pt idx="6">
                        <c:v>2951.4838615610779</c:v>
                      </c:pt>
                      <c:pt idx="7">
                        <c:v>2269.2991991115423</c:v>
                      </c:pt>
                      <c:pt idx="8">
                        <c:v>1491.2803758102948</c:v>
                      </c:pt>
                      <c:pt idx="9">
                        <c:v>909.33760937352008</c:v>
                      </c:pt>
                      <c:pt idx="10">
                        <c:v>959.39365609629692</c:v>
                      </c:pt>
                      <c:pt idx="11">
                        <c:v>2955.6537317674683</c:v>
                      </c:pt>
                      <c:pt idx="12">
                        <c:v>1996.1871970454031</c:v>
                      </c:pt>
                      <c:pt idx="13">
                        <c:v>945.76993720202506</c:v>
                      </c:pt>
                      <c:pt idx="14">
                        <c:v>776.39659798877449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5-58F1-407E-9D61-C32070850A4F}"/>
                  </c:ext>
                </c:extLst>
              </c15:ser>
            </c15:filteredBarSeries>
            <c15:filteredBarSeries>
              <c15:ser>
                <c:idx val="6"/>
                <c:order val="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FINAL'!$A$8</c15:sqref>
                        </c15:formulaRef>
                      </c:ext>
                    </c:extLst>
                    <c:strCache>
                      <c:ptCount val="1"/>
                      <c:pt idx="0">
                        <c:v>CLAM, NORTHERN QUAHOG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lumMod val="60000"/>
                          <a:tint val="50000"/>
                          <a:satMod val="300000"/>
                        </a:schemeClr>
                      </a:gs>
                      <a:gs pos="35000">
                        <a:schemeClr val="accent1">
                          <a:lumMod val="60000"/>
                          <a:tint val="37000"/>
                          <a:satMod val="300000"/>
                        </a:schemeClr>
                      </a:gs>
                      <a:gs pos="100000">
                        <a:schemeClr val="accent1">
                          <a:lumMod val="6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1">
                        <a:lumMod val="6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FINAL'!$B$8:$P$8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194930.01811000018</c:v>
                      </c:pt>
                      <c:pt idx="2">
                        <c:v>485405.96773709881</c:v>
                      </c:pt>
                      <c:pt idx="3">
                        <c:v>417672.58321229991</c:v>
                      </c:pt>
                      <c:pt idx="4">
                        <c:v>392005.94474649994</c:v>
                      </c:pt>
                      <c:pt idx="5">
                        <c:v>395373.7105216998</c:v>
                      </c:pt>
                      <c:pt idx="6">
                        <c:v>369029.81582499965</c:v>
                      </c:pt>
                      <c:pt idx="7">
                        <c:v>202254.14193009998</c:v>
                      </c:pt>
                      <c:pt idx="8">
                        <c:v>376271.87607270014</c:v>
                      </c:pt>
                      <c:pt idx="9">
                        <c:v>956464.23803399852</c:v>
                      </c:pt>
                      <c:pt idx="10">
                        <c:v>821572.66408999881</c:v>
                      </c:pt>
                      <c:pt idx="11">
                        <c:v>504520.2361175993</c:v>
                      </c:pt>
                      <c:pt idx="12">
                        <c:v>239096.15387800027</c:v>
                      </c:pt>
                      <c:pt idx="13">
                        <c:v>254193.64626360027</c:v>
                      </c:pt>
                      <c:pt idx="14">
                        <c:v>305467.66298679961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58F1-407E-9D61-C32070850A4F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FINAL'!$A$9</c15:sqref>
                        </c15:formulaRef>
                      </c:ext>
                    </c:extLst>
                    <c:strCache>
                      <c:ptCount val="1"/>
                      <c:pt idx="0">
                        <c:v>Joshua Reitsma a,⁎, Diane C. Murphy a, Abigail F. Archer a, Richard H. York b 2016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lumMod val="60000"/>
                          <a:tint val="50000"/>
                          <a:satMod val="300000"/>
                        </a:schemeClr>
                      </a:gs>
                      <a:gs pos="35000">
                        <a:schemeClr val="accent2">
                          <a:lumMod val="60000"/>
                          <a:tint val="37000"/>
                          <a:satMod val="300000"/>
                        </a:schemeClr>
                      </a:gs>
                      <a:gs pos="100000">
                        <a:schemeClr val="accent2">
                          <a:lumMod val="6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2">
                        <a:lumMod val="6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FINAL'!$B$9:$P$9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0.00%">
                        <c:v>6.7000000000000002E-3</c:v>
                      </c:pt>
                      <c:pt idx="1">
                        <c:v>592.4064561407414</c:v>
                      </c:pt>
                      <c:pt idx="2">
                        <c:v>1475.1839245940628</c:v>
                      </c:pt>
                      <c:pt idx="3">
                        <c:v>1269.3372588121354</c:v>
                      </c:pt>
                      <c:pt idx="4">
                        <c:v>1191.3344838573314</c:v>
                      </c:pt>
                      <c:pt idx="5">
                        <c:v>1201.5693681883449</c:v>
                      </c:pt>
                      <c:pt idx="6">
                        <c:v>1121.5083624513511</c:v>
                      </c:pt>
                      <c:pt idx="7">
                        <c:v>614.66499937933531</c:v>
                      </c:pt>
                      <c:pt idx="8">
                        <c:v>1143.5175085443709</c:v>
                      </c:pt>
                      <c:pt idx="9">
                        <c:v>2906.7641565565905</c:v>
                      </c:pt>
                      <c:pt idx="10">
                        <c:v>2496.8188846163935</c:v>
                      </c:pt>
                      <c:pt idx="11">
                        <c:v>1533.2735718572433</c:v>
                      </c:pt>
                      <c:pt idx="12">
                        <c:v>726.63054448503692</c:v>
                      </c:pt>
                      <c:pt idx="13">
                        <c:v>772.51291831069386</c:v>
                      </c:pt>
                      <c:pt idx="14">
                        <c:v>928.33837215100914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58F1-407E-9D61-C32070850A4F}"/>
                  </c:ext>
                </c:extLst>
              </c15:ser>
            </c15:filteredBarSeries>
            <c15:filteredBarSeries>
              <c15:ser>
                <c:idx val="8"/>
                <c:order val="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FINAL'!$A$10</c15:sqref>
                        </c15:formulaRef>
                      </c:ext>
                    </c:extLst>
                    <c:strCache>
                      <c:ptCount val="1"/>
                      <c:pt idx="0">
                        <c:v>CLAM, NORTHERN QUAHOG TOTAL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60000"/>
                          <a:tint val="50000"/>
                          <a:satMod val="300000"/>
                        </a:schemeClr>
                      </a:gs>
                      <a:gs pos="35000">
                        <a:schemeClr val="accent3">
                          <a:lumMod val="60000"/>
                          <a:tint val="37000"/>
                          <a:satMod val="300000"/>
                        </a:schemeClr>
                      </a:gs>
                      <a:gs pos="100000">
                        <a:schemeClr val="accent3">
                          <a:lumMod val="6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3">
                        <a:lumMod val="6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FINAL'!$B$10:$P$10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1">
                        <c:v>1458961.5951209962</c:v>
                      </c:pt>
                      <c:pt idx="2">
                        <c:v>2045448.337339154</c:v>
                      </c:pt>
                      <c:pt idx="3">
                        <c:v>1916083.8281770612</c:v>
                      </c:pt>
                      <c:pt idx="4">
                        <c:v>1820438.9557143573</c:v>
                      </c:pt>
                      <c:pt idx="5">
                        <c:v>1377943.4424328874</c:v>
                      </c:pt>
                      <c:pt idx="6">
                        <c:v>1354923.8083817849</c:v>
                      </c:pt>
                      <c:pt idx="7">
                        <c:v>960275.71773999208</c:v>
                      </c:pt>
                      <c:pt idx="8">
                        <c:v>874409.23093919887</c:v>
                      </c:pt>
                      <c:pt idx="9">
                        <c:v>1260213.3108184</c:v>
                      </c:pt>
                      <c:pt idx="10">
                        <c:v>1142042.1250146986</c:v>
                      </c:pt>
                      <c:pt idx="11">
                        <c:v>1491807.1043189925</c:v>
                      </c:pt>
                      <c:pt idx="12">
                        <c:v>905889.21726439963</c:v>
                      </c:pt>
                      <c:pt idx="13">
                        <c:v>570112.33095364994</c:v>
                      </c:pt>
                      <c:pt idx="14">
                        <c:v>564810.00660164992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8-58F1-407E-9D61-C32070850A4F}"/>
                  </c:ext>
                </c:extLst>
              </c15:ser>
            </c15:filteredBarSeries>
            <c15:filteredBarSeries>
              <c15:ser>
                <c:idx val="10"/>
                <c:order val="10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FINAL'!$A$12</c15:sqref>
                        </c15:formulaRef>
                      </c:ext>
                    </c:extLst>
                    <c:strCache>
                      <c:ptCount val="1"/>
                      <c:pt idx="0">
                        <c:v>CLAM, RAZOR, ATLANTIC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5">
                          <a:lumMod val="60000"/>
                          <a:tint val="50000"/>
                          <a:satMod val="300000"/>
                        </a:schemeClr>
                      </a:gs>
                      <a:gs pos="35000">
                        <a:schemeClr val="accent5">
                          <a:lumMod val="60000"/>
                          <a:tint val="37000"/>
                          <a:satMod val="300000"/>
                        </a:schemeClr>
                      </a:gs>
                      <a:gs pos="100000">
                        <a:schemeClr val="accent5">
                          <a:lumMod val="6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5">
                        <a:lumMod val="6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FINAL'!$B$12:$P$12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5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2275.8190000000009</c:v>
                      </c:pt>
                      <c:pt idx="11">
                        <c:v>5576.0066400000005</c:v>
                      </c:pt>
                      <c:pt idx="12">
                        <c:v>0</c:v>
                      </c:pt>
                      <c:pt idx="13">
                        <c:v>1715.6174000000005</c:v>
                      </c:pt>
                      <c:pt idx="14">
                        <c:v>7780.8000800000027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A-58F1-407E-9D61-C32070850A4F}"/>
                  </c:ext>
                </c:extLst>
              </c15:ser>
            </c15:filteredBarSeries>
            <c15:filteredBarSeries>
              <c15:ser>
                <c:idx val="11"/>
                <c:order val="1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FINAL'!$A$13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6">
                          <a:lumMod val="60000"/>
                          <a:tint val="50000"/>
                          <a:satMod val="300000"/>
                        </a:schemeClr>
                      </a:gs>
                      <a:gs pos="35000">
                        <a:schemeClr val="accent6">
                          <a:lumMod val="60000"/>
                          <a:tint val="37000"/>
                          <a:satMod val="300000"/>
                        </a:schemeClr>
                      </a:gs>
                      <a:gs pos="100000">
                        <a:schemeClr val="accent6">
                          <a:lumMod val="6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6">
                        <a:lumMod val="6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FINAL'!$B$13:$P$13</c15:sqref>
                        </c15:formulaRef>
                      </c:ext>
                    </c:extLst>
                    <c:numCache>
                      <c:formatCode>#,##0</c:formatCode>
                      <c:ptCount val="1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B-58F1-407E-9D61-C32070850A4F}"/>
                  </c:ext>
                </c:extLst>
              </c15:ser>
            </c15:filteredBarSeries>
            <c15:filteredBarSeries>
              <c15:ser>
                <c:idx val="12"/>
                <c:order val="1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FINAL'!$A$14</c15:sqref>
                        </c15:formulaRef>
                      </c:ext>
                    </c:extLst>
                    <c:strCache>
                      <c:ptCount val="1"/>
                      <c:pt idx="0">
                        <c:v>CLAM, SOFT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lumMod val="80000"/>
                          <a:lumOff val="20000"/>
                          <a:tint val="50000"/>
                          <a:satMod val="300000"/>
                        </a:schemeClr>
                      </a:gs>
                      <a:gs pos="35000">
                        <a:schemeClr val="accent1">
                          <a:lumMod val="80000"/>
                          <a:lumOff val="20000"/>
                          <a:tint val="37000"/>
                          <a:satMod val="300000"/>
                        </a:schemeClr>
                      </a:gs>
                      <a:gs pos="100000">
                        <a:schemeClr val="accent1">
                          <a:lumMod val="80000"/>
                          <a:lumOff val="2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1">
                        <a:lumMod val="80000"/>
                        <a:lumOff val="2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FINAL'!$B$14:$P$14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139.94400000000002</c:v>
                      </c:pt>
                      <c:pt idx="2">
                        <c:v>211.91519999999997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2896.8407999999995</c:v>
                      </c:pt>
                      <c:pt idx="6">
                        <c:v>124562.50800000005</c:v>
                      </c:pt>
                      <c:pt idx="7">
                        <c:v>14598.354399999998</c:v>
                      </c:pt>
                      <c:pt idx="8">
                        <c:v>6017.5920000000006</c:v>
                      </c:pt>
                      <c:pt idx="9">
                        <c:v>3082.7664</c:v>
                      </c:pt>
                      <c:pt idx="10">
                        <c:v>4900.5096000000003</c:v>
                      </c:pt>
                      <c:pt idx="11">
                        <c:v>5129.9471999999987</c:v>
                      </c:pt>
                      <c:pt idx="12">
                        <c:v>5341.8624</c:v>
                      </c:pt>
                      <c:pt idx="13">
                        <c:v>932.6268</c:v>
                      </c:pt>
                      <c:pt idx="14">
                        <c:v>792.68280000000004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C-58F1-407E-9D61-C32070850A4F}"/>
                  </c:ext>
                </c:extLst>
              </c15:ser>
            </c15:filteredBarSeries>
            <c15:filteredBarSeries>
              <c15:ser>
                <c:idx val="13"/>
                <c:order val="1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FINAL'!$A$15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lumMod val="80000"/>
                          <a:lumOff val="20000"/>
                          <a:tint val="50000"/>
                          <a:satMod val="300000"/>
                        </a:schemeClr>
                      </a:gs>
                      <a:gs pos="35000">
                        <a:schemeClr val="accent2">
                          <a:lumMod val="80000"/>
                          <a:lumOff val="20000"/>
                          <a:tint val="37000"/>
                          <a:satMod val="300000"/>
                        </a:schemeClr>
                      </a:gs>
                      <a:gs pos="100000">
                        <a:schemeClr val="accent2">
                          <a:lumMod val="80000"/>
                          <a:lumOff val="2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2">
                        <a:lumMod val="80000"/>
                        <a:lumOff val="2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FINAL'!$B$15:$P$15</c15:sqref>
                        </c15:formulaRef>
                      </c:ext>
                    </c:extLst>
                    <c:numCache>
                      <c:formatCode>#,##0</c:formatCode>
                      <c:ptCount val="1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D-58F1-407E-9D61-C32070850A4F}"/>
                  </c:ext>
                </c:extLst>
              </c15:ser>
            </c15:filteredBarSeries>
            <c15:filteredBarSeries>
              <c15:ser>
                <c:idx val="14"/>
                <c:order val="1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FINAL'!$A$16</c15:sqref>
                        </c15:formulaRef>
                      </c:ext>
                    </c:extLst>
                    <c:strCache>
                      <c:ptCount val="1"/>
                      <c:pt idx="0">
                        <c:v>CLAM, SURF (state waters only)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80000"/>
                          <a:lumOff val="20000"/>
                          <a:tint val="50000"/>
                          <a:satMod val="300000"/>
                        </a:schemeClr>
                      </a:gs>
                      <a:gs pos="35000">
                        <a:schemeClr val="accent3">
                          <a:lumMod val="80000"/>
                          <a:lumOff val="20000"/>
                          <a:tint val="37000"/>
                          <a:satMod val="300000"/>
                        </a:schemeClr>
                      </a:gs>
                      <a:gs pos="100000">
                        <a:schemeClr val="accent3">
                          <a:lumMod val="80000"/>
                          <a:lumOff val="2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3">
                        <a:lumMod val="80000"/>
                        <a:lumOff val="2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FINAL'!$B$16:$P$16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640217.96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519645.26656000031</c:v>
                      </c:pt>
                      <c:pt idx="14">
                        <c:v>862808.53831999935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E-58F1-407E-9D61-C32070850A4F}"/>
                  </c:ext>
                </c:extLst>
              </c15:ser>
            </c15:filteredBarSeries>
            <c15:filteredBarSeries>
              <c15:ser>
                <c:idx val="15"/>
                <c:order val="1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FINAL'!$A$17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lumMod val="80000"/>
                          <a:lumOff val="20000"/>
                          <a:tint val="50000"/>
                          <a:satMod val="300000"/>
                        </a:schemeClr>
                      </a:gs>
                      <a:gs pos="35000">
                        <a:schemeClr val="accent4">
                          <a:lumMod val="80000"/>
                          <a:lumOff val="20000"/>
                          <a:tint val="37000"/>
                          <a:satMod val="300000"/>
                        </a:schemeClr>
                      </a:gs>
                      <a:gs pos="100000">
                        <a:schemeClr val="accent4">
                          <a:lumMod val="80000"/>
                          <a:lumOff val="2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4">
                        <a:lumMod val="80000"/>
                        <a:lumOff val="2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FINAL'!$B$17:$P$17</c15:sqref>
                        </c15:formulaRef>
                      </c:ext>
                    </c:extLst>
                    <c:numCache>
                      <c:formatCode>#,##0</c:formatCode>
                      <c:ptCount val="1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F-58F1-407E-9D61-C32070850A4F}"/>
                  </c:ext>
                </c:extLst>
              </c15:ser>
            </c15:filteredBarSeries>
            <c15:filteredBarSeries>
              <c15:ser>
                <c:idx val="16"/>
                <c:order val="1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FINAL'!$A$18</c15:sqref>
                        </c15:formulaRef>
                      </c:ext>
                    </c:extLst>
                    <c:strCache>
                      <c:ptCount val="1"/>
                      <c:pt idx="0">
                        <c:v>MUSSEL, BLUE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5">
                          <a:lumMod val="80000"/>
                          <a:lumOff val="20000"/>
                          <a:tint val="50000"/>
                          <a:satMod val="300000"/>
                        </a:schemeClr>
                      </a:gs>
                      <a:gs pos="35000">
                        <a:schemeClr val="accent5">
                          <a:lumMod val="80000"/>
                          <a:lumOff val="20000"/>
                          <a:tint val="37000"/>
                          <a:satMod val="300000"/>
                        </a:schemeClr>
                      </a:gs>
                      <a:gs pos="100000">
                        <a:schemeClr val="accent5">
                          <a:lumMod val="80000"/>
                          <a:lumOff val="2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5">
                        <a:lumMod val="80000"/>
                        <a:lumOff val="2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FINAL'!$B$18:$P$18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19616.291400000002</c:v>
                      </c:pt>
                      <c:pt idx="10">
                        <c:v>574316.62499999988</c:v>
                      </c:pt>
                      <c:pt idx="11">
                        <c:v>219280.49987999996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0-58F1-407E-9D61-C32070850A4F}"/>
                  </c:ext>
                </c:extLst>
              </c15:ser>
            </c15:filteredBarSeries>
            <c15:filteredBarSeries>
              <c15:ser>
                <c:idx val="18"/>
                <c:order val="1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FINAL'!$A$20</c15:sqref>
                        </c15:formulaRef>
                      </c:ext>
                    </c:extLst>
                    <c:strCache>
                      <c:ptCount val="1"/>
                      <c:pt idx="0">
                        <c:v>OYSTER, EASTERN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lumMod val="80000"/>
                          <a:tint val="50000"/>
                          <a:satMod val="300000"/>
                        </a:schemeClr>
                      </a:gs>
                      <a:gs pos="35000">
                        <a:schemeClr val="accent1">
                          <a:lumMod val="80000"/>
                          <a:tint val="37000"/>
                          <a:satMod val="300000"/>
                        </a:schemeClr>
                      </a:gs>
                      <a:gs pos="100000">
                        <a:schemeClr val="accent1">
                          <a:lumMod val="8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1">
                        <a:lumMod val="8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FINAL'!$B$20:$P$20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208071.38618240028</c:v>
                      </c:pt>
                      <c:pt idx="2">
                        <c:v>288603.53724800056</c:v>
                      </c:pt>
                      <c:pt idx="3">
                        <c:v>124172.56540000008</c:v>
                      </c:pt>
                      <c:pt idx="4">
                        <c:v>66254.46256</c:v>
                      </c:pt>
                      <c:pt idx="5">
                        <c:v>197090.47280000104</c:v>
                      </c:pt>
                      <c:pt idx="6">
                        <c:v>230906.87516000139</c:v>
                      </c:pt>
                      <c:pt idx="7">
                        <c:v>225016.1898400012</c:v>
                      </c:pt>
                      <c:pt idx="8">
                        <c:v>304817.39340000215</c:v>
                      </c:pt>
                      <c:pt idx="9">
                        <c:v>313614.19148000382</c:v>
                      </c:pt>
                      <c:pt idx="10">
                        <c:v>366394.75626000465</c:v>
                      </c:pt>
                      <c:pt idx="11">
                        <c:v>938326.7457200014</c:v>
                      </c:pt>
                      <c:pt idx="12">
                        <c:v>1008217.5105080038</c:v>
                      </c:pt>
                      <c:pt idx="13">
                        <c:v>1271918.1634639918</c:v>
                      </c:pt>
                      <c:pt idx="14">
                        <c:v>1668712.7776799558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2-58F1-407E-9D61-C32070850A4F}"/>
                  </c:ext>
                </c:extLst>
              </c15:ser>
            </c15:filteredBarSeries>
            <c15:filteredBarSeries>
              <c15:ser>
                <c:idx val="19"/>
                <c:order val="19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FINAL'!$A$21</c15:sqref>
                        </c15:formulaRef>
                      </c:ext>
                    </c:extLst>
                    <c:strCache>
                      <c:ptCount val="1"/>
                      <c:pt idx="0">
                        <c:v>Joshua Reitsma a,⁎, Diane C. Murphy a, Abigail F. Archer a, Richard H. York b 2016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lumMod val="80000"/>
                          <a:tint val="50000"/>
                          <a:satMod val="300000"/>
                        </a:schemeClr>
                      </a:gs>
                      <a:gs pos="35000">
                        <a:schemeClr val="accent2">
                          <a:lumMod val="80000"/>
                          <a:tint val="37000"/>
                          <a:satMod val="300000"/>
                        </a:schemeClr>
                      </a:gs>
                      <a:gs pos="100000">
                        <a:schemeClr val="accent2">
                          <a:lumMod val="8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2">
                        <a:lumMod val="8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FINAL'!$B$21:$P$21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0.00%">
                        <c:v>7.0000000000000001E-3</c:v>
                      </c:pt>
                      <c:pt idx="1">
                        <c:v>660.6579380014706</c:v>
                      </c:pt>
                      <c:pt idx="2">
                        <c:v>916.35962693616318</c:v>
                      </c:pt>
                      <c:pt idx="3">
                        <c:v>394.26656648311302</c:v>
                      </c:pt>
                      <c:pt idx="4">
                        <c:v>210.36788104979547</c:v>
                      </c:pt>
                      <c:pt idx="5">
                        <c:v>625.79188685578811</c:v>
                      </c:pt>
                      <c:pt idx="6">
                        <c:v>733.16404918761953</c:v>
                      </c:pt>
                      <c:pt idx="7">
                        <c:v>714.46023753753866</c:v>
                      </c:pt>
                      <c:pt idx="8">
                        <c:v>967.84105823226457</c:v>
                      </c:pt>
                      <c:pt idx="9">
                        <c:v>995.77221487604527</c:v>
                      </c:pt>
                      <c:pt idx="10">
                        <c:v>1163.3584444575631</c:v>
                      </c:pt>
                      <c:pt idx="11">
                        <c:v>2979.3285101468782</c:v>
                      </c:pt>
                      <c:pt idx="12">
                        <c:v>3201.2421975469815</c:v>
                      </c:pt>
                      <c:pt idx="13">
                        <c:v>4038.5314223076734</c:v>
                      </c:pt>
                      <c:pt idx="14">
                        <c:v>5298.413986881953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3-58F1-407E-9D61-C32070850A4F}"/>
                  </c:ext>
                </c:extLst>
              </c15:ser>
            </c15:filteredBarSeries>
            <c15:filteredBarSeries>
              <c15:ser>
                <c:idx val="20"/>
                <c:order val="20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FINAL'!$A$22</c15:sqref>
                        </c15:formulaRef>
                      </c:ext>
                    </c:extLst>
                    <c:strCache>
                      <c:ptCount val="1"/>
                      <c:pt idx="0">
                        <c:v>OYSTER, EASTERN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80000"/>
                          <a:tint val="50000"/>
                          <a:satMod val="300000"/>
                        </a:schemeClr>
                      </a:gs>
                      <a:gs pos="35000">
                        <a:schemeClr val="accent3">
                          <a:lumMod val="80000"/>
                          <a:tint val="37000"/>
                          <a:satMod val="300000"/>
                        </a:schemeClr>
                      </a:gs>
                      <a:gs pos="100000">
                        <a:schemeClr val="accent3">
                          <a:lumMod val="8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3">
                        <a:lumMod val="8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inBase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FINAL'!$B$22:$P$22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275575.8020444006</c:v>
                      </c:pt>
                      <c:pt idx="2">
                        <c:v>500081.85162000067</c:v>
                      </c:pt>
                      <c:pt idx="3">
                        <c:v>342841.46260000055</c:v>
                      </c:pt>
                      <c:pt idx="4">
                        <c:v>389266.97529199923</c:v>
                      </c:pt>
                      <c:pt idx="5">
                        <c:v>387616.93828000122</c:v>
                      </c:pt>
                      <c:pt idx="6">
                        <c:v>615119.11135999789</c:v>
                      </c:pt>
                      <c:pt idx="7">
                        <c:v>483556.63644600305</c:v>
                      </c:pt>
                      <c:pt idx="8">
                        <c:v>665700.56045999716</c:v>
                      </c:pt>
                      <c:pt idx="9">
                        <c:v>823194.14267998794</c:v>
                      </c:pt>
                      <c:pt idx="10">
                        <c:v>868042.16823998478</c:v>
                      </c:pt>
                      <c:pt idx="11">
                        <c:v>382003.3230780029</c:v>
                      </c:pt>
                      <c:pt idx="12">
                        <c:v>296964.00084000255</c:v>
                      </c:pt>
                      <c:pt idx="13">
                        <c:v>381033.28172000364</c:v>
                      </c:pt>
                      <c:pt idx="14">
                        <c:v>261621.68527976112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4-58F1-407E-9D61-C32070850A4F}"/>
                  </c:ext>
                </c:extLst>
              </c15:ser>
            </c15:filteredBarSeries>
            <c15:filteredBarSeries>
              <c15:ser>
                <c:idx val="21"/>
                <c:order val="2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FINAL'!$A$23</c15:sqref>
                        </c15:formulaRef>
                      </c:ext>
                    </c:extLst>
                    <c:strCache>
                      <c:ptCount val="1"/>
                      <c:pt idx="0">
                        <c:v>Joshua Reitsma a,⁎, Diane C. Murphy a, Abigail F. Archer a, Richard H. York b 2016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lumMod val="80000"/>
                          <a:tint val="50000"/>
                          <a:satMod val="300000"/>
                        </a:schemeClr>
                      </a:gs>
                      <a:gs pos="35000">
                        <a:schemeClr val="accent4">
                          <a:lumMod val="80000"/>
                          <a:tint val="37000"/>
                          <a:satMod val="300000"/>
                        </a:schemeClr>
                      </a:gs>
                      <a:gs pos="100000">
                        <a:schemeClr val="accent4">
                          <a:lumMod val="8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4">
                        <a:lumMod val="8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FINAL'!$B$23:$P$23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0.00%">
                        <c:v>6.7000000000000002E-3</c:v>
                      </c:pt>
                      <c:pt idx="1">
                        <c:v>837.49483978984324</c:v>
                      </c:pt>
                      <c:pt idx="2">
                        <c:v>1519.7849996162627</c:v>
                      </c:pt>
                      <c:pt idx="3">
                        <c:v>1041.920058522559</c:v>
                      </c:pt>
                      <c:pt idx="4">
                        <c:v>1183.0105571283918</c:v>
                      </c:pt>
                      <c:pt idx="5">
                        <c:v>1177.9959750324358</c:v>
                      </c:pt>
                      <c:pt idx="6">
                        <c:v>1869.391571387353</c:v>
                      </c:pt>
                      <c:pt idx="7">
                        <c:v>1469.5636727364447</c:v>
                      </c:pt>
                      <c:pt idx="8">
                        <c:v>2023.1122620143071</c:v>
                      </c:pt>
                      <c:pt idx="9">
                        <c:v>2501.7466755975724</c:v>
                      </c:pt>
                      <c:pt idx="10">
                        <c:v>2638.043076452132</c:v>
                      </c:pt>
                      <c:pt idx="11">
                        <c:v>1160.9357914845277</c:v>
                      </c:pt>
                      <c:pt idx="12">
                        <c:v>902.49512642905233</c:v>
                      </c:pt>
                      <c:pt idx="13">
                        <c:v>1157.9877654761476</c:v>
                      </c:pt>
                      <c:pt idx="14">
                        <c:v>795.08726736326423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5-58F1-407E-9D61-C32070850A4F}"/>
                  </c:ext>
                </c:extLst>
              </c15:ser>
            </c15:filteredBarSeries>
            <c15:filteredBarSeries>
              <c15:ser>
                <c:idx val="22"/>
                <c:order val="2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FINAL'!$A$24</c15:sqref>
                        </c15:formulaRef>
                      </c:ext>
                    </c:extLst>
                    <c:strCache>
                      <c:ptCount val="1"/>
                      <c:pt idx="0">
                        <c:v>OYSTER, EASTERN TOTAL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5">
                          <a:lumMod val="80000"/>
                          <a:tint val="50000"/>
                          <a:satMod val="300000"/>
                        </a:schemeClr>
                      </a:gs>
                      <a:gs pos="35000">
                        <a:schemeClr val="accent5">
                          <a:lumMod val="80000"/>
                          <a:tint val="37000"/>
                          <a:satMod val="300000"/>
                        </a:schemeClr>
                      </a:gs>
                      <a:gs pos="100000">
                        <a:schemeClr val="accent5">
                          <a:lumMod val="8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5">
                        <a:lumMod val="8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FINAL'!$B$24:$P$24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1">
                        <c:v>483647.18822680088</c:v>
                      </c:pt>
                      <c:pt idx="2">
                        <c:v>788685.38886800129</c:v>
                      </c:pt>
                      <c:pt idx="3">
                        <c:v>467014.02800000063</c:v>
                      </c:pt>
                      <c:pt idx="4">
                        <c:v>455521.43785199925</c:v>
                      </c:pt>
                      <c:pt idx="5">
                        <c:v>584707.41108000232</c:v>
                      </c:pt>
                      <c:pt idx="6">
                        <c:v>846025.98651999934</c:v>
                      </c:pt>
                      <c:pt idx="7">
                        <c:v>708572.82628600427</c:v>
                      </c:pt>
                      <c:pt idx="8">
                        <c:v>970517.95385999931</c:v>
                      </c:pt>
                      <c:pt idx="9">
                        <c:v>1136808.3341599917</c:v>
                      </c:pt>
                      <c:pt idx="10">
                        <c:v>1234436.9244999895</c:v>
                      </c:pt>
                      <c:pt idx="11">
                        <c:v>1320330.0687980042</c:v>
                      </c:pt>
                      <c:pt idx="12">
                        <c:v>1305181.5113480063</c:v>
                      </c:pt>
                      <c:pt idx="13">
                        <c:v>1652951.4451839954</c:v>
                      </c:pt>
                      <c:pt idx="14">
                        <c:v>1930334.462959717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6-58F1-407E-9D61-C32070850A4F}"/>
                  </c:ext>
                </c:extLst>
              </c15:ser>
            </c15:filteredBarSeries>
            <c15:filteredBarSeries>
              <c15:ser>
                <c:idx val="24"/>
                <c:order val="2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FINAL'!$A$26</c15:sqref>
                        </c15:formulaRef>
                      </c:ext>
                    </c:extLst>
                    <c:strCache>
                      <c:ptCount val="1"/>
                      <c:pt idx="0">
                        <c:v>SCALLOP, BAY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lumMod val="60000"/>
                          <a:lumOff val="40000"/>
                          <a:tint val="50000"/>
                          <a:satMod val="300000"/>
                        </a:schemeClr>
                      </a:gs>
                      <a:gs pos="35000">
                        <a:schemeClr val="accent1">
                          <a:lumMod val="60000"/>
                          <a:lumOff val="40000"/>
                          <a:tint val="37000"/>
                          <a:satMod val="300000"/>
                        </a:schemeClr>
                      </a:gs>
                      <a:gs pos="100000">
                        <a:schemeClr val="accent1">
                          <a:lumMod val="60000"/>
                          <a:lumOff val="4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1">
                        <a:lumMod val="60000"/>
                        <a:lumOff val="4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FINAL'!$B$26:$P$26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0</c:v>
                      </c:pt>
                      <c:pt idx="2">
                        <c:v>7556.0789200000017</c:v>
                      </c:pt>
                      <c:pt idx="3">
                        <c:v>29556.325047999999</c:v>
                      </c:pt>
                      <c:pt idx="4">
                        <c:v>0</c:v>
                      </c:pt>
                      <c:pt idx="5">
                        <c:v>8150.3750879999989</c:v>
                      </c:pt>
                      <c:pt idx="6">
                        <c:v>0</c:v>
                      </c:pt>
                      <c:pt idx="7">
                        <c:v>19103.577312000001</c:v>
                      </c:pt>
                      <c:pt idx="8">
                        <c:v>14084.637036000004</c:v>
                      </c:pt>
                      <c:pt idx="9">
                        <c:v>58384.282312000032</c:v>
                      </c:pt>
                      <c:pt idx="10">
                        <c:v>27746.546160000005</c:v>
                      </c:pt>
                      <c:pt idx="11">
                        <c:v>93363.241999999998</c:v>
                      </c:pt>
                      <c:pt idx="12">
                        <c:v>25539.259520000003</c:v>
                      </c:pt>
                      <c:pt idx="13">
                        <c:v>47247.183866399995</c:v>
                      </c:pt>
                      <c:pt idx="14">
                        <c:v>38255.486869999986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8-58F1-407E-9D61-C32070850A4F}"/>
                  </c:ext>
                </c:extLst>
              </c15:ser>
            </c15:filteredBarSeries>
            <c15:filteredBarSeries>
              <c15:ser>
                <c:idx val="25"/>
                <c:order val="2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FINAL'!$A$27</c15:sqref>
                        </c15:formulaRef>
                      </c:ext>
                    </c:extLst>
                    <c:strCache>
                      <c:ptCount val="1"/>
                      <c:pt idx="0">
                        <c:v>meat (Monika Manthey-Karl,* Ines Lehmann, Ute Ostermeyer, Hartmut Rehbein, and Ute Schröder 2015)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lumMod val="60000"/>
                          <a:lumOff val="40000"/>
                          <a:tint val="50000"/>
                          <a:satMod val="300000"/>
                        </a:schemeClr>
                      </a:gs>
                      <a:gs pos="35000">
                        <a:schemeClr val="accent2">
                          <a:lumMod val="60000"/>
                          <a:lumOff val="40000"/>
                          <a:tint val="37000"/>
                          <a:satMod val="300000"/>
                        </a:schemeClr>
                      </a:gs>
                      <a:gs pos="100000">
                        <a:schemeClr val="accent2">
                          <a:lumMod val="60000"/>
                          <a:lumOff val="4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2">
                        <a:lumMod val="60000"/>
                        <a:lumOff val="4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FINAL'!$B$27:$P$27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0.00%">
                        <c:v>3.024E-2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9-58F1-407E-9D61-C32070850A4F}"/>
                  </c:ext>
                </c:extLst>
              </c15:ser>
            </c15:filteredBarSeries>
            <c15:filteredBarSeries>
              <c15:ser>
                <c:idx val="26"/>
                <c:order val="2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FINAL'!$A$28</c15:sqref>
                        </c15:formulaRef>
                      </c:ext>
                    </c:extLst>
                    <c:strCache>
                      <c:ptCount val="1"/>
                      <c:pt idx="0">
                        <c:v>SCALLOP, SEA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60000"/>
                          <a:lumOff val="40000"/>
                          <a:tint val="50000"/>
                          <a:satMod val="300000"/>
                        </a:schemeClr>
                      </a:gs>
                      <a:gs pos="35000">
                        <a:schemeClr val="accent3">
                          <a:lumMod val="60000"/>
                          <a:lumOff val="40000"/>
                          <a:tint val="37000"/>
                          <a:satMod val="300000"/>
                        </a:schemeClr>
                      </a:gs>
                      <a:gs pos="100000">
                        <a:schemeClr val="accent3">
                          <a:lumMod val="60000"/>
                          <a:lumOff val="4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3">
                        <a:lumMod val="60000"/>
                        <a:lumOff val="4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FINAL'!$B$28:$P$28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322828.72199549992</c:v>
                      </c:pt>
                      <c:pt idx="2">
                        <c:v>55781.701724000006</c:v>
                      </c:pt>
                      <c:pt idx="3">
                        <c:v>155842.64632999996</c:v>
                      </c:pt>
                      <c:pt idx="4">
                        <c:v>186940.876830925</c:v>
                      </c:pt>
                      <c:pt idx="5">
                        <c:v>103341.93626749999</c:v>
                      </c:pt>
                      <c:pt idx="6">
                        <c:v>78499.433494999961</c:v>
                      </c:pt>
                      <c:pt idx="7">
                        <c:v>48520.947604500019</c:v>
                      </c:pt>
                      <c:pt idx="8">
                        <c:v>86574.190882900017</c:v>
                      </c:pt>
                      <c:pt idx="9">
                        <c:v>90471.168176549982</c:v>
                      </c:pt>
                      <c:pt idx="10">
                        <c:v>119177.05551849998</c:v>
                      </c:pt>
                      <c:pt idx="11">
                        <c:v>68471.934849499972</c:v>
                      </c:pt>
                      <c:pt idx="12">
                        <c:v>57100.5135715</c:v>
                      </c:pt>
                      <c:pt idx="13">
                        <c:v>52352.835902500003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B-58F1-407E-9D61-C32070850A4F}"/>
                  </c:ext>
                </c:extLst>
              </c15:ser>
            </c15:filteredBarSeries>
            <c15:filteredBarSeries>
              <c15:ser>
                <c:idx val="27"/>
                <c:order val="27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FINAL'!$A$29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lumMod val="60000"/>
                          <a:lumOff val="40000"/>
                          <a:tint val="50000"/>
                          <a:satMod val="300000"/>
                        </a:schemeClr>
                      </a:gs>
                      <a:gs pos="35000">
                        <a:schemeClr val="accent4">
                          <a:lumMod val="60000"/>
                          <a:lumOff val="40000"/>
                          <a:tint val="37000"/>
                          <a:satMod val="300000"/>
                        </a:schemeClr>
                      </a:gs>
                      <a:gs pos="100000">
                        <a:schemeClr val="accent4">
                          <a:lumMod val="60000"/>
                          <a:lumOff val="4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4">
                        <a:lumMod val="60000"/>
                        <a:lumOff val="4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FINAL'!$B$29:$P$29</c15:sqref>
                        </c15:formulaRef>
                      </c:ext>
                    </c:extLst>
                    <c:numCache>
                      <c:formatCode>#,##0</c:formatCode>
                      <c:ptCount val="1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C-58F1-407E-9D61-C32070850A4F}"/>
                  </c:ext>
                </c:extLst>
              </c15:ser>
            </c15:filteredBarSeries>
            <c15:filteredBarSeries>
              <c15:ser>
                <c:idx val="28"/>
                <c:order val="28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'TABLES FINAL'!$A$30</c15:sqref>
                        </c15:formulaRef>
                      </c:ext>
                    </c:extLst>
                    <c:strCache>
                      <c:ptCount val="1"/>
                      <c:pt idx="0">
                        <c:v>SNAILS(CONCHS) Total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5">
                          <a:lumMod val="60000"/>
                          <a:lumOff val="40000"/>
                          <a:tint val="50000"/>
                          <a:satMod val="300000"/>
                        </a:schemeClr>
                      </a:gs>
                      <a:gs pos="35000">
                        <a:schemeClr val="accent5">
                          <a:lumMod val="60000"/>
                          <a:lumOff val="40000"/>
                          <a:tint val="37000"/>
                          <a:satMod val="300000"/>
                        </a:schemeClr>
                      </a:gs>
                      <a:gs pos="100000">
                        <a:schemeClr val="accent5">
                          <a:lumMod val="60000"/>
                          <a:lumOff val="40000"/>
                          <a:tint val="15000"/>
                          <a:satMod val="350000"/>
                        </a:schemeClr>
                      </a:gs>
                    </a:gsLst>
                    <a:lin ang="16200000" scaled="1"/>
                  </a:gradFill>
                  <a:ln w="9525" cap="flat" cmpd="sng" algn="ctr">
                    <a:solidFill>
                      <a:schemeClr val="accent5">
                        <a:lumMod val="60000"/>
                        <a:lumOff val="40000"/>
                        <a:shade val="95000"/>
                      </a:schemeClr>
                    </a:solidFill>
                    <a:round/>
                  </a:ln>
                  <a:effectLst>
                    <a:outerShdw blurRad="40000" dist="20000" dir="5400000" rotWithShape="0">
                      <a:srgbClr val="000000">
                        <a:alpha val="38000"/>
                      </a:srgbClr>
                    </a:outerShdw>
                  </a:effectLst>
                </c:spPr>
                <c:invertIfNegative val="0"/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'TABLES FINAL'!$B$30:$P$30</c15:sqref>
                        </c15:formulaRef>
                      </c:ext>
                    </c:extLst>
                    <c:numCache>
                      <c:formatCode>#,##0</c:formatCode>
                      <c:ptCount val="15"/>
                      <c:pt idx="0" formatCode="General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1659.0916281999996</c:v>
                      </c:pt>
                      <c:pt idx="9">
                        <c:v>738.97070859999997</c:v>
                      </c:pt>
                      <c:pt idx="10">
                        <c:v>3167.2785930000005</c:v>
                      </c:pt>
                      <c:pt idx="11">
                        <c:v>2150.0195439999993</c:v>
                      </c:pt>
                      <c:pt idx="12">
                        <c:v>5135.3999780000004</c:v>
                      </c:pt>
                      <c:pt idx="13">
                        <c:v>15603.700941399993</c:v>
                      </c:pt>
                      <c:pt idx="14">
                        <c:v>3249.8669043999989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D-58F1-407E-9D61-C32070850A4F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29"/>
          <c:order val="29"/>
          <c:tx>
            <c:strRef>
              <c:f>'TABLES FINAL'!$A$32</c:f>
              <c:strCache>
                <c:ptCount val="1"/>
                <c:pt idx="0">
                  <c:v>TN of All</c:v>
                </c:pt>
              </c:strCache>
            </c:strRef>
          </c:tx>
          <c:spPr>
            <a:ln w="15875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circle"/>
            <c:size val="4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6">
                    <a:lumMod val="60000"/>
                    <a:lumOff val="40000"/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'TABLES FINAL'!$B$32:$P$32</c:f>
              <c:numCache>
                <c:formatCode>#,##0</c:formatCode>
                <c:ptCount val="15"/>
                <c:pt idx="1">
                  <c:v>5874.7072541226444</c:v>
                </c:pt>
                <c:pt idx="2">
                  <c:v>8581.6479891328818</c:v>
                </c:pt>
                <c:pt idx="3">
                  <c:v>7191.3374103064652</c:v>
                </c:pt>
                <c:pt idx="4">
                  <c:v>6861.0316855357405</c:v>
                </c:pt>
                <c:pt idx="5">
                  <c:v>5946.8892086551168</c:v>
                </c:pt>
                <c:pt idx="6">
                  <c:v>6675.5478445874014</c:v>
                </c:pt>
                <c:pt idx="7">
                  <c:v>5067.988108764861</c:v>
                </c:pt>
                <c:pt idx="8">
                  <c:v>5625.751204601238</c:v>
                </c:pt>
                <c:pt idx="9">
                  <c:v>7375.9053312229717</c:v>
                </c:pt>
                <c:pt idx="10">
                  <c:v>9081.1557037194361</c:v>
                </c:pt>
                <c:pt idx="11">
                  <c:v>9325.4401647176128</c:v>
                </c:pt>
                <c:pt idx="12">
                  <c:v>6826.5550655064735</c:v>
                </c:pt>
                <c:pt idx="13">
                  <c:v>6914.8020432965395</c:v>
                </c:pt>
                <c:pt idx="14">
                  <c:v>7798.2362243850002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58F1-407E-9D61-C32070850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7594688"/>
        <c:axId val="2018873072"/>
      </c:lineChart>
      <c:catAx>
        <c:axId val="1037594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8873072"/>
        <c:crosses val="autoZero"/>
        <c:auto val="1"/>
        <c:lblAlgn val="ctr"/>
        <c:lblOffset val="100"/>
        <c:noMultiLvlLbl val="0"/>
      </c:catAx>
      <c:valAx>
        <c:axId val="2018873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7594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0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543483</xdr:colOff>
      <xdr:row>34</xdr:row>
      <xdr:rowOff>11204</xdr:rowOff>
    </xdr:from>
    <xdr:to>
      <xdr:col>35</xdr:col>
      <xdr:colOff>381000</xdr:colOff>
      <xdr:row>68</xdr:row>
      <xdr:rowOff>33616</xdr:rowOff>
    </xdr:to>
    <xdr:graphicFrame macro="">
      <xdr:nvGraphicFramePr>
        <xdr:cNvPr id="3" name="Chart 2" descr="Estimated Total Nitrogen of ">
          <a:extLst>
            <a:ext uri="{FF2B5EF4-FFF2-40B4-BE49-F238E27FC236}">
              <a16:creationId xmlns:a16="http://schemas.microsoft.com/office/drawing/2014/main" id="{3EBC5381-66C0-4386-81E5-E107B0F639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5"/>
  <sheetViews>
    <sheetView tabSelected="1" zoomScale="85" zoomScaleNormal="85" workbookViewId="0">
      <selection sqref="A1:Q32"/>
    </sheetView>
  </sheetViews>
  <sheetFormatPr defaultRowHeight="15" x14ac:dyDescent="0.25"/>
  <cols>
    <col min="1" max="1" width="29.28515625" bestFit="1" customWidth="1"/>
    <col min="2" max="2" width="14.140625" bestFit="1" customWidth="1"/>
    <col min="3" max="3" width="10.28515625" bestFit="1" customWidth="1"/>
    <col min="4" max="16" width="10.140625" bestFit="1" customWidth="1"/>
  </cols>
  <sheetData>
    <row r="1" spans="1:17" ht="15.75" thickBo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0"/>
    </row>
    <row r="2" spans="1:17" s="3" customFormat="1" x14ac:dyDescent="0.25">
      <c r="A2" s="1" t="s">
        <v>26</v>
      </c>
      <c r="B2" s="1" t="s">
        <v>30</v>
      </c>
      <c r="C2" s="2">
        <v>2005</v>
      </c>
      <c r="D2" s="2">
        <v>2006</v>
      </c>
      <c r="E2" s="2">
        <v>2007</v>
      </c>
      <c r="F2" s="2">
        <v>2008</v>
      </c>
      <c r="G2" s="2">
        <v>2009</v>
      </c>
      <c r="H2" s="2">
        <v>2010</v>
      </c>
      <c r="I2" s="2">
        <v>2011</v>
      </c>
      <c r="J2" s="2">
        <v>2012</v>
      </c>
      <c r="K2" s="2">
        <v>2013</v>
      </c>
      <c r="L2" s="2">
        <v>2014</v>
      </c>
      <c r="M2" s="2">
        <v>2015</v>
      </c>
      <c r="N2" s="2">
        <v>2016</v>
      </c>
      <c r="O2" s="2">
        <v>2017</v>
      </c>
      <c r="P2" s="2">
        <v>2018</v>
      </c>
    </row>
    <row r="3" spans="1:17" s="3" customFormat="1" x14ac:dyDescent="0.25">
      <c r="A3" s="32"/>
      <c r="B3" s="32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</row>
    <row r="4" spans="1:17" x14ac:dyDescent="0.25">
      <c r="A4" s="4" t="s">
        <v>3</v>
      </c>
      <c r="B4" s="5" t="s">
        <v>4</v>
      </c>
      <c r="C4" s="6" t="s">
        <v>5</v>
      </c>
      <c r="D4" s="6" t="s">
        <v>5</v>
      </c>
      <c r="E4" s="7"/>
      <c r="F4" s="6" t="s">
        <v>5</v>
      </c>
      <c r="G4" s="7"/>
      <c r="H4" s="7"/>
      <c r="I4" s="6" t="s">
        <v>5</v>
      </c>
      <c r="J4" s="7">
        <v>39663.974640000008</v>
      </c>
      <c r="K4" s="7">
        <v>1836.3842139999999</v>
      </c>
      <c r="L4" s="6" t="s">
        <v>5</v>
      </c>
      <c r="M4" s="7">
        <v>46338.720190000007</v>
      </c>
      <c r="N4" s="6" t="s">
        <v>5</v>
      </c>
      <c r="O4" s="7">
        <v>15820.468370000004</v>
      </c>
      <c r="P4" s="7">
        <v>37083.668670000014</v>
      </c>
    </row>
    <row r="5" spans="1:17" x14ac:dyDescent="0.25">
      <c r="A5" s="19"/>
      <c r="B5" s="18"/>
      <c r="C5" s="6"/>
      <c r="D5" s="6"/>
      <c r="E5" s="7"/>
      <c r="F5" s="6"/>
      <c r="G5" s="7"/>
      <c r="H5" s="7"/>
      <c r="I5" s="6"/>
      <c r="J5" s="7"/>
      <c r="K5" s="7"/>
      <c r="L5" s="6"/>
      <c r="M5" s="7"/>
      <c r="N5" s="6"/>
      <c r="O5" s="7"/>
      <c r="P5" s="7"/>
    </row>
    <row r="6" spans="1:17" ht="17.25" x14ac:dyDescent="0.25">
      <c r="A6" s="4" t="s">
        <v>6</v>
      </c>
      <c r="B6" s="5" t="s">
        <v>7</v>
      </c>
      <c r="C6" s="7">
        <v>1264031.5770109959</v>
      </c>
      <c r="D6" s="7">
        <v>1560042.3696020551</v>
      </c>
      <c r="E6" s="7">
        <v>1498411.2449647612</v>
      </c>
      <c r="F6" s="7">
        <v>1428433.0109678574</v>
      </c>
      <c r="G6" s="7">
        <v>982569.73191118753</v>
      </c>
      <c r="H6" s="7">
        <v>985893.99255678523</v>
      </c>
      <c r="I6" s="7">
        <v>758021.57580989203</v>
      </c>
      <c r="J6" s="7">
        <v>498137.35486649873</v>
      </c>
      <c r="K6" s="7">
        <v>303749.07278440148</v>
      </c>
      <c r="L6" s="7">
        <v>320469.46092469973</v>
      </c>
      <c r="M6" s="7">
        <v>987286.86820139317</v>
      </c>
      <c r="N6" s="7">
        <v>666793.06338639942</v>
      </c>
      <c r="O6" s="7">
        <v>315918.68469004973</v>
      </c>
      <c r="P6" s="7">
        <v>259342.34361485028</v>
      </c>
    </row>
    <row r="7" spans="1:17" x14ac:dyDescent="0.25">
      <c r="A7" s="19" t="s">
        <v>23</v>
      </c>
      <c r="B7" s="26">
        <v>6.6E-3</v>
      </c>
      <c r="C7" s="7">
        <f>(C6*B7)/2.20462</f>
        <v>3784.1480201905883</v>
      </c>
      <c r="D7" s="7">
        <f>(D6*B7)/2.20462</f>
        <v>4670.3194379863935</v>
      </c>
      <c r="E7" s="7">
        <f>(E6*B7)/2.20462</f>
        <v>4485.8135264886578</v>
      </c>
      <c r="F7" s="7">
        <f>(F6*B7)/2.20462</f>
        <v>4276.3187635002223</v>
      </c>
      <c r="G7" s="7">
        <f>(G6*B7)/2.20462</f>
        <v>2941.5319785785478</v>
      </c>
      <c r="H7" s="7">
        <f>(H6*B7)/2.20462</f>
        <v>2951.4838615610779</v>
      </c>
      <c r="I7" s="7">
        <f>(I6*B7)/2.20462</f>
        <v>2269.2991991115423</v>
      </c>
      <c r="J7" s="7">
        <f>(J6*B7)/2.20462</f>
        <v>1491.2803758102948</v>
      </c>
      <c r="K7" s="7">
        <f>(K6*B7)/2.20462</f>
        <v>909.33760937352008</v>
      </c>
      <c r="L7" s="7">
        <f>(L6*B7)/2.20462</f>
        <v>959.39365609629692</v>
      </c>
      <c r="M7" s="7">
        <f>(M6*B7)/2.20462</f>
        <v>2955.6537317674683</v>
      </c>
      <c r="N7" s="7">
        <f>(N6*B7)/2.20462</f>
        <v>1996.1871970454031</v>
      </c>
      <c r="O7" s="7">
        <f>(O6*B7)/2.20462</f>
        <v>945.76993720202506</v>
      </c>
      <c r="P7" s="7">
        <f>(P6*B7)/2.20462</f>
        <v>776.39659798877449</v>
      </c>
    </row>
    <row r="8" spans="1:17" x14ac:dyDescent="0.25">
      <c r="A8" s="4" t="s">
        <v>6</v>
      </c>
      <c r="B8" s="5" t="s">
        <v>4</v>
      </c>
      <c r="C8" s="7">
        <v>194930.01811000018</v>
      </c>
      <c r="D8" s="7">
        <v>485405.96773709881</v>
      </c>
      <c r="E8" s="7">
        <v>417672.58321229991</v>
      </c>
      <c r="F8" s="7">
        <v>392005.94474649994</v>
      </c>
      <c r="G8" s="7">
        <v>395373.7105216998</v>
      </c>
      <c r="H8" s="7">
        <v>369029.81582499965</v>
      </c>
      <c r="I8" s="7">
        <v>202254.14193009998</v>
      </c>
      <c r="J8" s="7">
        <v>376271.87607270014</v>
      </c>
      <c r="K8" s="7">
        <v>956464.23803399852</v>
      </c>
      <c r="L8" s="7">
        <v>821572.66408999881</v>
      </c>
      <c r="M8" s="7">
        <v>504520.2361175993</v>
      </c>
      <c r="N8" s="7">
        <v>239096.15387800027</v>
      </c>
      <c r="O8" s="7">
        <v>254193.64626360027</v>
      </c>
      <c r="P8" s="7">
        <v>305467.66298679961</v>
      </c>
    </row>
    <row r="9" spans="1:17" x14ac:dyDescent="0.25">
      <c r="A9" s="19" t="s">
        <v>23</v>
      </c>
      <c r="B9" s="26">
        <v>6.7000000000000002E-3</v>
      </c>
      <c r="C9" s="7">
        <f>(C8*B9)/2.20462</f>
        <v>592.4064561407414</v>
      </c>
      <c r="D9" s="7">
        <f>(D8*B9)/2.20462</f>
        <v>1475.1839245940628</v>
      </c>
      <c r="E9" s="7">
        <f>(E8*B9)/2.20462</f>
        <v>1269.3372588121354</v>
      </c>
      <c r="F9" s="7">
        <f>(F8*B9)/2.20462</f>
        <v>1191.3344838573314</v>
      </c>
      <c r="G9" s="7">
        <f>(G8*B9)/2.20462</f>
        <v>1201.5693681883449</v>
      </c>
      <c r="H9" s="7">
        <f>(H8*B9)/2.20462</f>
        <v>1121.5083624513511</v>
      </c>
      <c r="I9" s="7">
        <f>(I8*B9)/2.20462</f>
        <v>614.66499937933531</v>
      </c>
      <c r="J9" s="7">
        <f>(J8*B9)/2.20462</f>
        <v>1143.5175085443709</v>
      </c>
      <c r="K9" s="7">
        <f>(K8*B9)/2.20462</f>
        <v>2906.7641565565905</v>
      </c>
      <c r="L9" s="7">
        <f>(L8*B9)/2.20462</f>
        <v>2496.8188846163935</v>
      </c>
      <c r="M9" s="7">
        <f>(M8*B9)/2.20462</f>
        <v>1533.2735718572433</v>
      </c>
      <c r="N9" s="7">
        <f>(N8*B9)/2.20462</f>
        <v>726.63054448503692</v>
      </c>
      <c r="O9" s="7">
        <f>(O8*B9)/2.20462</f>
        <v>772.51291831069386</v>
      </c>
      <c r="P9" s="7">
        <f>(P8*B9)/2.20462</f>
        <v>928.33837215100914</v>
      </c>
    </row>
    <row r="10" spans="1:17" x14ac:dyDescent="0.25">
      <c r="A10" s="24" t="s">
        <v>8</v>
      </c>
      <c r="B10" s="25"/>
      <c r="C10" s="8">
        <v>1458961.5951209962</v>
      </c>
      <c r="D10" s="8">
        <v>2045448.337339154</v>
      </c>
      <c r="E10" s="8">
        <v>1916083.8281770612</v>
      </c>
      <c r="F10" s="8">
        <v>1820438.9557143573</v>
      </c>
      <c r="G10" s="8">
        <v>1377943.4424328874</v>
      </c>
      <c r="H10" s="8">
        <v>1354923.8083817849</v>
      </c>
      <c r="I10" s="8">
        <v>960275.71773999208</v>
      </c>
      <c r="J10" s="8">
        <v>874409.23093919887</v>
      </c>
      <c r="K10" s="8">
        <v>1260213.3108184</v>
      </c>
      <c r="L10" s="8">
        <v>1142042.1250146986</v>
      </c>
      <c r="M10" s="8">
        <v>1491807.1043189925</v>
      </c>
      <c r="N10" s="8">
        <v>905889.21726439963</v>
      </c>
      <c r="O10" s="8">
        <v>570112.33095364994</v>
      </c>
      <c r="P10" s="8">
        <v>564810.00660164992</v>
      </c>
    </row>
    <row r="11" spans="1:17" s="29" customFormat="1" x14ac:dyDescent="0.25">
      <c r="A11" s="27" t="s">
        <v>27</v>
      </c>
      <c r="B11" s="27"/>
      <c r="C11" s="28">
        <f>C9+C7</f>
        <v>4376.5544763313301</v>
      </c>
      <c r="D11" s="28">
        <f t="shared" ref="D11:P11" si="0">D9+D7</f>
        <v>6145.5033625804563</v>
      </c>
      <c r="E11" s="28">
        <f t="shared" si="0"/>
        <v>5755.1507853007934</v>
      </c>
      <c r="F11" s="28">
        <f t="shared" si="0"/>
        <v>5467.6532473575535</v>
      </c>
      <c r="G11" s="28">
        <f t="shared" si="0"/>
        <v>4143.1013467668927</v>
      </c>
      <c r="H11" s="28">
        <f t="shared" si="0"/>
        <v>4072.9922240124288</v>
      </c>
      <c r="I11" s="28">
        <f t="shared" si="0"/>
        <v>2883.9641984908776</v>
      </c>
      <c r="J11" s="28">
        <f t="shared" si="0"/>
        <v>2634.7978843546657</v>
      </c>
      <c r="K11" s="28">
        <f t="shared" si="0"/>
        <v>3816.1017659301106</v>
      </c>
      <c r="L11" s="28">
        <f t="shared" si="0"/>
        <v>3456.2125407126905</v>
      </c>
      <c r="M11" s="28">
        <f t="shared" si="0"/>
        <v>4488.9273036247114</v>
      </c>
      <c r="N11" s="28">
        <f t="shared" si="0"/>
        <v>2722.8177415304399</v>
      </c>
      <c r="O11" s="28">
        <f t="shared" si="0"/>
        <v>1718.2828555127189</v>
      </c>
      <c r="P11" s="28">
        <f t="shared" si="0"/>
        <v>1704.7349701397836</v>
      </c>
      <c r="Q11" s="19" t="s">
        <v>23</v>
      </c>
    </row>
    <row r="12" spans="1:17" x14ac:dyDescent="0.25">
      <c r="A12" s="4" t="s">
        <v>9</v>
      </c>
      <c r="B12" s="5" t="s">
        <v>4</v>
      </c>
      <c r="C12" s="7"/>
      <c r="D12" s="7"/>
      <c r="E12" s="7"/>
      <c r="F12" s="7"/>
      <c r="G12" s="6" t="s">
        <v>5</v>
      </c>
      <c r="H12" s="7"/>
      <c r="I12" s="7"/>
      <c r="J12" s="6" t="s">
        <v>5</v>
      </c>
      <c r="K12" s="6" t="s">
        <v>5</v>
      </c>
      <c r="L12" s="8">
        <v>2275.8190000000009</v>
      </c>
      <c r="M12" s="8">
        <v>5576.0066400000005</v>
      </c>
      <c r="N12" s="9" t="s">
        <v>5</v>
      </c>
      <c r="O12" s="8">
        <v>1715.6174000000005</v>
      </c>
      <c r="P12" s="8">
        <v>7780.8000800000027</v>
      </c>
    </row>
    <row r="13" spans="1:17" x14ac:dyDescent="0.25">
      <c r="A13" s="19"/>
      <c r="B13" s="18"/>
      <c r="C13" s="7"/>
      <c r="D13" s="7"/>
      <c r="E13" s="7"/>
      <c r="F13" s="7"/>
      <c r="G13" s="6"/>
      <c r="H13" s="7"/>
      <c r="I13" s="7"/>
      <c r="J13" s="6"/>
      <c r="K13" s="6"/>
      <c r="L13" s="8"/>
      <c r="M13" s="8"/>
      <c r="N13" s="9"/>
      <c r="O13" s="8"/>
      <c r="P13" s="8"/>
    </row>
    <row r="14" spans="1:17" x14ac:dyDescent="0.25">
      <c r="A14" s="4" t="s">
        <v>10</v>
      </c>
      <c r="B14" s="5" t="s">
        <v>4</v>
      </c>
      <c r="C14" s="7">
        <v>139.94400000000002</v>
      </c>
      <c r="D14" s="7">
        <v>211.91519999999997</v>
      </c>
      <c r="E14" s="6" t="s">
        <v>5</v>
      </c>
      <c r="F14" s="6" t="s">
        <v>5</v>
      </c>
      <c r="G14" s="7">
        <v>2896.8407999999995</v>
      </c>
      <c r="H14" s="7">
        <v>124562.50800000005</v>
      </c>
      <c r="I14" s="7">
        <v>14598.354399999998</v>
      </c>
      <c r="J14" s="7">
        <v>6017.5920000000006</v>
      </c>
      <c r="K14" s="7">
        <v>3082.7664</v>
      </c>
      <c r="L14" s="7">
        <v>4900.5096000000003</v>
      </c>
      <c r="M14" s="7">
        <v>5129.9471999999987</v>
      </c>
      <c r="N14" s="7">
        <v>5341.8624</v>
      </c>
      <c r="O14" s="7">
        <v>932.6268</v>
      </c>
      <c r="P14" s="7">
        <v>792.68280000000004</v>
      </c>
    </row>
    <row r="15" spans="1:17" x14ac:dyDescent="0.25">
      <c r="A15" s="19"/>
      <c r="B15" s="18"/>
      <c r="C15" s="7"/>
      <c r="D15" s="7"/>
      <c r="E15" s="6"/>
      <c r="F15" s="6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7" x14ac:dyDescent="0.25">
      <c r="A16" s="4" t="s">
        <v>11</v>
      </c>
      <c r="B16" s="5" t="s">
        <v>4</v>
      </c>
      <c r="C16" s="6" t="s">
        <v>5</v>
      </c>
      <c r="D16" s="6" t="s">
        <v>5</v>
      </c>
      <c r="E16" s="6" t="s">
        <v>5</v>
      </c>
      <c r="F16" s="6" t="s">
        <v>5</v>
      </c>
      <c r="G16" s="6" t="s">
        <v>5</v>
      </c>
      <c r="H16" s="6" t="s">
        <v>5</v>
      </c>
      <c r="I16" s="6" t="s">
        <v>5</v>
      </c>
      <c r="J16" s="7">
        <v>640217.96</v>
      </c>
      <c r="K16" s="6" t="s">
        <v>5</v>
      </c>
      <c r="L16" s="6" t="s">
        <v>5</v>
      </c>
      <c r="M16" s="6" t="s">
        <v>5</v>
      </c>
      <c r="N16" s="6" t="s">
        <v>5</v>
      </c>
      <c r="O16" s="7">
        <v>519645.26656000031</v>
      </c>
      <c r="P16" s="7">
        <v>862808.53831999935</v>
      </c>
    </row>
    <row r="17" spans="1:17" x14ac:dyDescent="0.25">
      <c r="A17" s="19"/>
      <c r="B17" s="18"/>
      <c r="C17" s="6"/>
      <c r="D17" s="6"/>
      <c r="E17" s="6"/>
      <c r="F17" s="6"/>
      <c r="G17" s="6"/>
      <c r="H17" s="6"/>
      <c r="I17" s="6"/>
      <c r="J17" s="7"/>
      <c r="K17" s="6"/>
      <c r="L17" s="6"/>
      <c r="M17" s="6"/>
      <c r="N17" s="6"/>
      <c r="O17" s="7"/>
      <c r="P17" s="7"/>
    </row>
    <row r="18" spans="1:17" x14ac:dyDescent="0.25">
      <c r="A18" s="4" t="s">
        <v>12</v>
      </c>
      <c r="B18" s="5" t="s">
        <v>4</v>
      </c>
      <c r="C18" s="6" t="s">
        <v>5</v>
      </c>
      <c r="D18" s="6" t="s">
        <v>5</v>
      </c>
      <c r="E18" s="6" t="s">
        <v>5</v>
      </c>
      <c r="F18" s="6" t="s">
        <v>5</v>
      </c>
      <c r="G18" s="6" t="s">
        <v>5</v>
      </c>
      <c r="H18" s="6" t="s">
        <v>5</v>
      </c>
      <c r="I18" s="6" t="s">
        <v>5</v>
      </c>
      <c r="J18" s="6" t="s">
        <v>5</v>
      </c>
      <c r="K18" s="7">
        <v>19616.291400000002</v>
      </c>
      <c r="L18" s="7">
        <v>574316.62499999988</v>
      </c>
      <c r="M18" s="7">
        <v>219280.49987999996</v>
      </c>
      <c r="N18" s="6" t="s">
        <v>5</v>
      </c>
      <c r="O18" s="6" t="s">
        <v>5</v>
      </c>
      <c r="P18" s="6" t="s">
        <v>5</v>
      </c>
    </row>
    <row r="19" spans="1:17" s="29" customFormat="1" x14ac:dyDescent="0.25">
      <c r="A19" s="29" t="s">
        <v>28</v>
      </c>
      <c r="B19" s="31">
        <v>7.0000000000000001E-3</v>
      </c>
      <c r="C19" s="30"/>
      <c r="D19" s="30"/>
      <c r="E19" s="30"/>
      <c r="F19" s="30"/>
      <c r="G19" s="30"/>
      <c r="H19" s="30"/>
      <c r="I19" s="30"/>
      <c r="J19" s="30"/>
      <c r="K19" s="30">
        <f>(K18*B19)/2.20462</f>
        <v>62.284674819243236</v>
      </c>
      <c r="L19" s="30">
        <f>(L18*B19)/2.20462</f>
        <v>1823.5416420970505</v>
      </c>
      <c r="M19" s="30">
        <f>(M18*B19)/2.20462</f>
        <v>696.24855946149455</v>
      </c>
      <c r="N19" s="30"/>
      <c r="O19" s="30"/>
      <c r="P19" s="30"/>
      <c r="Q19" s="29" t="s">
        <v>22</v>
      </c>
    </row>
    <row r="20" spans="1:17" ht="17.25" x14ac:dyDescent="0.25">
      <c r="A20" s="4" t="s">
        <v>13</v>
      </c>
      <c r="B20" s="5" t="s">
        <v>7</v>
      </c>
      <c r="C20" s="7">
        <v>208071.38618240028</v>
      </c>
      <c r="D20" s="7">
        <v>288603.53724800056</v>
      </c>
      <c r="E20" s="7">
        <v>124172.56540000008</v>
      </c>
      <c r="F20" s="7">
        <v>66254.46256</v>
      </c>
      <c r="G20" s="7">
        <v>197090.47280000104</v>
      </c>
      <c r="H20" s="7">
        <v>230906.87516000139</v>
      </c>
      <c r="I20" s="7">
        <v>225016.1898400012</v>
      </c>
      <c r="J20" s="7">
        <v>304817.39340000215</v>
      </c>
      <c r="K20" s="7">
        <v>313614.19148000382</v>
      </c>
      <c r="L20" s="7">
        <v>366394.75626000465</v>
      </c>
      <c r="M20" s="7">
        <v>938326.7457200014</v>
      </c>
      <c r="N20" s="7">
        <v>1008217.5105080038</v>
      </c>
      <c r="O20" s="7">
        <v>1271918.1634639918</v>
      </c>
      <c r="P20" s="7">
        <v>1668712.7776799558</v>
      </c>
    </row>
    <row r="21" spans="1:17" x14ac:dyDescent="0.25">
      <c r="A21" s="19" t="s">
        <v>23</v>
      </c>
      <c r="B21" s="26">
        <v>7.0000000000000001E-3</v>
      </c>
      <c r="C21" s="7">
        <f>(C20*B21)/2.20462</f>
        <v>660.6579380014706</v>
      </c>
      <c r="D21" s="7">
        <f>(D20*B21)/2.20462</f>
        <v>916.35962693616318</v>
      </c>
      <c r="E21" s="7">
        <f>(E20*B21)/2.20462</f>
        <v>394.26656648311302</v>
      </c>
      <c r="F21" s="7">
        <f>(F20*B21)/2.20462</f>
        <v>210.36788104979547</v>
      </c>
      <c r="G21" s="7">
        <f>(G20*B21)/2.20462</f>
        <v>625.79188685578811</v>
      </c>
      <c r="H21" s="7">
        <f>(H20*B21)/2.20462</f>
        <v>733.16404918761953</v>
      </c>
      <c r="I21" s="7">
        <f>(I20*B21)/2.20462</f>
        <v>714.46023753753866</v>
      </c>
      <c r="J21" s="7">
        <f>(J20*B21)/2.20462</f>
        <v>967.84105823226457</v>
      </c>
      <c r="K21" s="7">
        <f>(K20*B21)/2.20462</f>
        <v>995.77221487604527</v>
      </c>
      <c r="L21" s="7">
        <f>(L20*B21)/2.20462</f>
        <v>1163.3584444575631</v>
      </c>
      <c r="M21" s="7">
        <f>(M20*B21)/2.20462</f>
        <v>2979.3285101468782</v>
      </c>
      <c r="N21" s="7">
        <f>(N20*B21)/2.20462</f>
        <v>3201.2421975469815</v>
      </c>
      <c r="O21" s="7">
        <f>(O20*B21)/2.20462</f>
        <v>4038.5314223076734</v>
      </c>
      <c r="P21" s="7">
        <f>(P20*B21)/2.20462</f>
        <v>5298.413986881953</v>
      </c>
    </row>
    <row r="22" spans="1:17" x14ac:dyDescent="0.25">
      <c r="A22" s="4" t="s">
        <v>13</v>
      </c>
      <c r="B22" s="5" t="s">
        <v>4</v>
      </c>
      <c r="C22" s="7">
        <v>275575.8020444006</v>
      </c>
      <c r="D22" s="7">
        <v>500081.85162000067</v>
      </c>
      <c r="E22" s="7">
        <v>342841.46260000055</v>
      </c>
      <c r="F22" s="7">
        <v>389266.97529199923</v>
      </c>
      <c r="G22" s="7">
        <v>387616.93828000122</v>
      </c>
      <c r="H22" s="7">
        <v>615119.11135999789</v>
      </c>
      <c r="I22" s="7">
        <v>483556.63644600305</v>
      </c>
      <c r="J22" s="7">
        <v>665700.56045999716</v>
      </c>
      <c r="K22" s="7">
        <v>823194.14267998794</v>
      </c>
      <c r="L22" s="7">
        <v>868042.16823998478</v>
      </c>
      <c r="M22" s="7">
        <v>382003.3230780029</v>
      </c>
      <c r="N22" s="7">
        <v>296964.00084000255</v>
      </c>
      <c r="O22" s="7">
        <v>381033.28172000364</v>
      </c>
      <c r="P22" s="7">
        <v>261621.68527976112</v>
      </c>
    </row>
    <row r="23" spans="1:17" x14ac:dyDescent="0.25">
      <c r="A23" s="19" t="s">
        <v>23</v>
      </c>
      <c r="B23" s="26">
        <v>6.7000000000000002E-3</v>
      </c>
      <c r="C23" s="7">
        <f>(C22*B23)/2.20462</f>
        <v>837.49483978984324</v>
      </c>
      <c r="D23" s="7">
        <f>(D22*B23)/2.20462</f>
        <v>1519.7849996162627</v>
      </c>
      <c r="E23" s="7">
        <f>(E22*B23)/2.20462</f>
        <v>1041.920058522559</v>
      </c>
      <c r="F23" s="7">
        <f>(F22*B23)/2.20462</f>
        <v>1183.0105571283918</v>
      </c>
      <c r="G23" s="7">
        <f>(G22*B23)/2.20462</f>
        <v>1177.9959750324358</v>
      </c>
      <c r="H23" s="7">
        <f>(H22*B23)/2.20462</f>
        <v>1869.391571387353</v>
      </c>
      <c r="I23" s="7">
        <f>(I22*B23)/2.20462</f>
        <v>1469.5636727364447</v>
      </c>
      <c r="J23" s="7">
        <f>(J22*B23)/2.20462</f>
        <v>2023.1122620143071</v>
      </c>
      <c r="K23" s="7">
        <f>(K22*B23)/2.20462</f>
        <v>2501.7466755975724</v>
      </c>
      <c r="L23" s="7">
        <f>(L22*B23)/2.20462</f>
        <v>2638.043076452132</v>
      </c>
      <c r="M23" s="7">
        <f>(M22*B23)/2.20462</f>
        <v>1160.9357914845277</v>
      </c>
      <c r="N23" s="7">
        <f>(N22*B23)/2.20462</f>
        <v>902.49512642905233</v>
      </c>
      <c r="O23" s="7">
        <f>(O22*B23)/2.20462</f>
        <v>1157.9877654761476</v>
      </c>
      <c r="P23" s="7">
        <f>(P22*B23)/2.20462</f>
        <v>795.08726736326423</v>
      </c>
    </row>
    <row r="24" spans="1:17" x14ac:dyDescent="0.25">
      <c r="A24" s="24" t="s">
        <v>14</v>
      </c>
      <c r="B24" s="25"/>
      <c r="C24" s="7">
        <v>483647.18822680088</v>
      </c>
      <c r="D24" s="7">
        <v>788685.38886800129</v>
      </c>
      <c r="E24" s="7">
        <v>467014.02800000063</v>
      </c>
      <c r="F24" s="7">
        <v>455521.43785199925</v>
      </c>
      <c r="G24" s="7">
        <v>584707.41108000232</v>
      </c>
      <c r="H24" s="7">
        <v>846025.98651999934</v>
      </c>
      <c r="I24" s="7">
        <v>708572.82628600427</v>
      </c>
      <c r="J24" s="7">
        <v>970517.95385999931</v>
      </c>
      <c r="K24" s="7">
        <v>1136808.3341599917</v>
      </c>
      <c r="L24" s="7">
        <v>1234436.9244999895</v>
      </c>
      <c r="M24" s="7">
        <v>1320330.0687980042</v>
      </c>
      <c r="N24" s="7">
        <v>1305181.5113480063</v>
      </c>
      <c r="O24" s="7">
        <v>1652951.4451839954</v>
      </c>
      <c r="P24" s="7">
        <v>1930334.462959717</v>
      </c>
    </row>
    <row r="25" spans="1:17" s="29" customFormat="1" x14ac:dyDescent="0.25">
      <c r="A25" s="27" t="s">
        <v>29</v>
      </c>
      <c r="B25" s="27"/>
      <c r="C25" s="30">
        <f>C23+C21</f>
        <v>1498.1527777913138</v>
      </c>
      <c r="D25" s="30">
        <f t="shared" ref="D25:P25" si="1">D23+D21</f>
        <v>2436.144626552426</v>
      </c>
      <c r="E25" s="30">
        <f t="shared" si="1"/>
        <v>1436.1866250056719</v>
      </c>
      <c r="F25" s="30">
        <f t="shared" si="1"/>
        <v>1393.3784381781873</v>
      </c>
      <c r="G25" s="30">
        <f t="shared" si="1"/>
        <v>1803.7878618882239</v>
      </c>
      <c r="H25" s="30">
        <f t="shared" si="1"/>
        <v>2602.5556205749726</v>
      </c>
      <c r="I25" s="30">
        <f t="shared" si="1"/>
        <v>2184.0239102739833</v>
      </c>
      <c r="J25" s="30">
        <f t="shared" si="1"/>
        <v>2990.9533202465718</v>
      </c>
      <c r="K25" s="30">
        <f t="shared" si="1"/>
        <v>3497.5188904736178</v>
      </c>
      <c r="L25" s="30">
        <f t="shared" si="1"/>
        <v>3801.4015209096951</v>
      </c>
      <c r="M25" s="30">
        <f t="shared" si="1"/>
        <v>4140.2643016314059</v>
      </c>
      <c r="N25" s="30">
        <f t="shared" si="1"/>
        <v>4103.7373239760336</v>
      </c>
      <c r="O25" s="30">
        <f t="shared" si="1"/>
        <v>5196.5191877838206</v>
      </c>
      <c r="P25" s="30">
        <f t="shared" si="1"/>
        <v>6093.5012542452168</v>
      </c>
      <c r="Q25" s="19" t="s">
        <v>23</v>
      </c>
    </row>
    <row r="26" spans="1:17" x14ac:dyDescent="0.25">
      <c r="A26" s="4" t="s">
        <v>15</v>
      </c>
      <c r="B26" s="5" t="s">
        <v>4</v>
      </c>
      <c r="C26" s="6" t="s">
        <v>5</v>
      </c>
      <c r="D26" s="7">
        <v>7556.0789200000017</v>
      </c>
      <c r="E26" s="7">
        <v>29556.325047999999</v>
      </c>
      <c r="F26" s="6" t="s">
        <v>5</v>
      </c>
      <c r="G26" s="7">
        <v>8150.3750879999989</v>
      </c>
      <c r="H26" s="6" t="s">
        <v>5</v>
      </c>
      <c r="I26" s="7">
        <v>19103.577312000001</v>
      </c>
      <c r="J26" s="7">
        <v>14084.637036000004</v>
      </c>
      <c r="K26" s="7">
        <v>58384.282312000032</v>
      </c>
      <c r="L26" s="7">
        <v>27746.546160000005</v>
      </c>
      <c r="M26" s="7">
        <v>93363.241999999998</v>
      </c>
      <c r="N26" s="7">
        <v>25539.259520000003</v>
      </c>
      <c r="O26" s="7">
        <v>47247.183866399995</v>
      </c>
      <c r="P26" s="7">
        <v>38255.486869999986</v>
      </c>
    </row>
    <row r="27" spans="1:17" x14ac:dyDescent="0.25">
      <c r="A27" s="19" t="s">
        <v>24</v>
      </c>
      <c r="B27" s="26">
        <v>3.024E-2</v>
      </c>
      <c r="C27" s="6"/>
      <c r="D27" s="7"/>
      <c r="E27" s="7"/>
      <c r="F27" s="6"/>
      <c r="G27" s="7"/>
      <c r="H27" s="6"/>
      <c r="I27" s="7"/>
      <c r="J27" s="7"/>
      <c r="K27" s="7"/>
      <c r="L27" s="7"/>
      <c r="M27" s="7"/>
      <c r="N27" s="7"/>
      <c r="O27" s="7"/>
      <c r="P27" s="7"/>
    </row>
    <row r="28" spans="1:17" x14ac:dyDescent="0.25">
      <c r="A28" s="4" t="s">
        <v>16</v>
      </c>
      <c r="B28" s="5" t="s">
        <v>4</v>
      </c>
      <c r="C28" s="7">
        <v>322828.72199549992</v>
      </c>
      <c r="D28" s="7">
        <v>55781.701724000006</v>
      </c>
      <c r="E28" s="7">
        <v>155842.64632999996</v>
      </c>
      <c r="F28" s="7">
        <v>186940.876830925</v>
      </c>
      <c r="G28" s="7">
        <v>103341.93626749999</v>
      </c>
      <c r="H28" s="7">
        <v>78499.433494999961</v>
      </c>
      <c r="I28" s="7">
        <v>48520.947604500019</v>
      </c>
      <c r="J28" s="7">
        <v>86574.190882900017</v>
      </c>
      <c r="K28" s="7">
        <v>90471.168176549982</v>
      </c>
      <c r="L28" s="7">
        <v>119177.05551849998</v>
      </c>
      <c r="M28" s="7">
        <v>68471.934849499972</v>
      </c>
      <c r="N28" s="7">
        <v>57100.5135715</v>
      </c>
      <c r="O28" s="7">
        <v>52352.835902500003</v>
      </c>
      <c r="P28" s="6" t="s">
        <v>5</v>
      </c>
    </row>
    <row r="29" spans="1:17" x14ac:dyDescent="0.25">
      <c r="A29" s="19"/>
      <c r="B29" s="18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6"/>
    </row>
    <row r="30" spans="1:17" x14ac:dyDescent="0.25">
      <c r="A30" s="10" t="s">
        <v>17</v>
      </c>
      <c r="B30" s="11" t="s">
        <v>4</v>
      </c>
      <c r="C30" s="12" t="s">
        <v>5</v>
      </c>
      <c r="D30" s="12" t="s">
        <v>5</v>
      </c>
      <c r="E30" s="12" t="s">
        <v>5</v>
      </c>
      <c r="F30" s="12" t="s">
        <v>5</v>
      </c>
      <c r="G30" s="12" t="s">
        <v>5</v>
      </c>
      <c r="H30" s="12" t="s">
        <v>5</v>
      </c>
      <c r="I30" s="12" t="s">
        <v>5</v>
      </c>
      <c r="J30" s="13">
        <v>1659.0916281999996</v>
      </c>
      <c r="K30" s="13">
        <v>738.97070859999997</v>
      </c>
      <c r="L30" s="13">
        <v>3167.2785930000005</v>
      </c>
      <c r="M30" s="13">
        <v>2150.0195439999993</v>
      </c>
      <c r="N30" s="13">
        <v>5135.3999780000004</v>
      </c>
      <c r="O30" s="13">
        <v>15603.700941399993</v>
      </c>
      <c r="P30" s="13">
        <v>3249.8669043999989</v>
      </c>
    </row>
    <row r="31" spans="1:17" x14ac:dyDescent="0.25">
      <c r="A31" s="19"/>
      <c r="B31" s="18"/>
      <c r="C31" s="6"/>
      <c r="D31" s="6"/>
      <c r="E31" s="6"/>
      <c r="F31" s="6"/>
      <c r="G31" s="6"/>
      <c r="H31" s="6"/>
      <c r="I31" s="6"/>
      <c r="J31" s="7"/>
      <c r="K31" s="7"/>
      <c r="L31" s="7"/>
      <c r="M31" s="7"/>
      <c r="N31" s="7"/>
      <c r="O31" s="7"/>
      <c r="P31" s="7"/>
    </row>
    <row r="32" spans="1:17" x14ac:dyDescent="0.25">
      <c r="A32" s="19" t="s">
        <v>31</v>
      </c>
      <c r="B32" s="18"/>
      <c r="C32" s="6">
        <f>SUM(C25+C19+C11)</f>
        <v>5874.7072541226444</v>
      </c>
      <c r="D32" s="6">
        <f t="shared" ref="D32:P32" si="2">SUM(D25+D19+D11)</f>
        <v>8581.6479891328818</v>
      </c>
      <c r="E32" s="6">
        <f t="shared" si="2"/>
        <v>7191.3374103064652</v>
      </c>
      <c r="F32" s="6">
        <f t="shared" si="2"/>
        <v>6861.0316855357405</v>
      </c>
      <c r="G32" s="6">
        <f t="shared" si="2"/>
        <v>5946.8892086551168</v>
      </c>
      <c r="H32" s="6">
        <f t="shared" si="2"/>
        <v>6675.5478445874014</v>
      </c>
      <c r="I32" s="6">
        <f t="shared" si="2"/>
        <v>5067.988108764861</v>
      </c>
      <c r="J32" s="7">
        <f t="shared" si="2"/>
        <v>5625.751204601238</v>
      </c>
      <c r="K32" s="7">
        <f t="shared" si="2"/>
        <v>7375.9053312229717</v>
      </c>
      <c r="L32" s="7">
        <f t="shared" si="2"/>
        <v>9081.1557037194361</v>
      </c>
      <c r="M32" s="7">
        <f t="shared" si="2"/>
        <v>9325.4401647176128</v>
      </c>
      <c r="N32" s="7">
        <f t="shared" si="2"/>
        <v>6826.5550655064735</v>
      </c>
      <c r="O32" s="7">
        <f t="shared" si="2"/>
        <v>6914.8020432965395</v>
      </c>
      <c r="P32" s="7">
        <f t="shared" si="2"/>
        <v>7798.2362243850002</v>
      </c>
    </row>
    <row r="33" spans="1:17" x14ac:dyDescent="0.25">
      <c r="A33" s="14" t="s">
        <v>18</v>
      </c>
    </row>
    <row r="34" spans="1:17" x14ac:dyDescent="0.25">
      <c r="A34" s="14" t="s">
        <v>19</v>
      </c>
    </row>
    <row r="35" spans="1:17" x14ac:dyDescent="0.25">
      <c r="A35" s="14" t="s">
        <v>20</v>
      </c>
    </row>
    <row r="36" spans="1:17" x14ac:dyDescent="0.25">
      <c r="A36" s="14"/>
    </row>
    <row r="37" spans="1:17" ht="15.75" thickBot="1" x14ac:dyDescent="0.3">
      <c r="A37" s="23" t="s">
        <v>21</v>
      </c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0"/>
    </row>
    <row r="38" spans="1:17" x14ac:dyDescent="0.25">
      <c r="A38" s="1" t="s">
        <v>1</v>
      </c>
      <c r="B38" s="1" t="s">
        <v>2</v>
      </c>
      <c r="C38" s="2">
        <v>2005</v>
      </c>
      <c r="D38" s="2">
        <v>2006</v>
      </c>
      <c r="E38" s="2">
        <v>2007</v>
      </c>
      <c r="F38" s="2">
        <v>2008</v>
      </c>
      <c r="G38" s="2">
        <v>2009</v>
      </c>
      <c r="H38" s="2">
        <v>2010</v>
      </c>
      <c r="I38" s="2">
        <v>2011</v>
      </c>
      <c r="J38" s="2">
        <v>2012</v>
      </c>
      <c r="K38" s="2">
        <v>2013</v>
      </c>
      <c r="L38" s="2">
        <v>2014</v>
      </c>
      <c r="M38" s="2">
        <v>2015</v>
      </c>
      <c r="N38" s="2">
        <v>2016</v>
      </c>
      <c r="O38" s="2">
        <v>2017</v>
      </c>
      <c r="P38" s="2">
        <v>2018</v>
      </c>
    </row>
    <row r="39" spans="1:17" x14ac:dyDescent="0.25">
      <c r="A39" s="4" t="s">
        <v>3</v>
      </c>
      <c r="B39" s="5" t="s">
        <v>4</v>
      </c>
      <c r="C39" s="6" t="s">
        <v>5</v>
      </c>
      <c r="D39" s="6" t="s">
        <v>5</v>
      </c>
      <c r="E39" s="7"/>
      <c r="F39" s="6" t="s">
        <v>5</v>
      </c>
      <c r="G39" s="7"/>
      <c r="H39" s="7"/>
      <c r="I39" s="6" t="s">
        <v>5</v>
      </c>
      <c r="J39" s="15">
        <v>20657.3553571429</v>
      </c>
      <c r="K39" s="15">
        <v>686.52142857142906</v>
      </c>
      <c r="L39" s="15" t="s">
        <v>5</v>
      </c>
      <c r="M39" s="15">
        <v>92122.317567567603</v>
      </c>
      <c r="N39" s="15" t="s">
        <v>5</v>
      </c>
      <c r="O39" s="15">
        <v>31171.21</v>
      </c>
      <c r="P39" s="15">
        <v>73082.090602006705</v>
      </c>
    </row>
    <row r="40" spans="1:17" ht="17.25" x14ac:dyDescent="0.25">
      <c r="A40" s="4" t="s">
        <v>6</v>
      </c>
      <c r="B40" s="5" t="s">
        <v>7</v>
      </c>
      <c r="C40" s="15">
        <v>1417394.6440000001</v>
      </c>
      <c r="D40" s="15">
        <v>1761009.1212599999</v>
      </c>
      <c r="E40" s="15">
        <v>1762660.8757702601</v>
      </c>
      <c r="F40" s="15">
        <v>1756886.0449999999</v>
      </c>
      <c r="G40" s="15">
        <v>1191946.0485499301</v>
      </c>
      <c r="H40" s="15">
        <v>1203199.7729314901</v>
      </c>
      <c r="I40" s="15">
        <v>959510.444092224</v>
      </c>
      <c r="J40" s="15">
        <v>656582.92118468299</v>
      </c>
      <c r="K40" s="15">
        <v>423797.44974780799</v>
      </c>
      <c r="L40" s="15">
        <v>471339.49307858298</v>
      </c>
      <c r="M40" s="15">
        <v>1090598.2341886901</v>
      </c>
      <c r="N40" s="15">
        <v>890097.74721156806</v>
      </c>
      <c r="O40" s="15">
        <v>557852.05986527505</v>
      </c>
      <c r="P40" s="15">
        <v>435494.011</v>
      </c>
    </row>
    <row r="41" spans="1:17" x14ac:dyDescent="0.25">
      <c r="A41" s="4" t="s">
        <v>6</v>
      </c>
      <c r="B41" s="5" t="s">
        <v>4</v>
      </c>
      <c r="C41" s="15">
        <v>239126.648039867</v>
      </c>
      <c r="D41" s="15">
        <v>476187.668152561</v>
      </c>
      <c r="E41" s="15">
        <v>330562.41648533201</v>
      </c>
      <c r="F41" s="15">
        <v>335780.07621158799</v>
      </c>
      <c r="G41" s="15">
        <v>342410.49789730198</v>
      </c>
      <c r="H41" s="15">
        <v>317005.196913714</v>
      </c>
      <c r="I41" s="15">
        <v>236202.69426948801</v>
      </c>
      <c r="J41" s="15">
        <v>458522.01956678799</v>
      </c>
      <c r="K41" s="15">
        <v>966021.21218843001</v>
      </c>
      <c r="L41" s="15">
        <v>459077.29604008701</v>
      </c>
      <c r="M41" s="15">
        <v>351677.36396636697</v>
      </c>
      <c r="N41" s="15">
        <v>290451.50571365101</v>
      </c>
      <c r="O41" s="15">
        <v>374676.26174824598</v>
      </c>
      <c r="P41" s="15">
        <v>458307.14255715703</v>
      </c>
    </row>
    <row r="42" spans="1:17" x14ac:dyDescent="0.25">
      <c r="A42" s="21" t="s">
        <v>8</v>
      </c>
      <c r="B42" s="22"/>
      <c r="C42" s="15">
        <v>1656521.292039867</v>
      </c>
      <c r="D42" s="15">
        <v>2237196.7894125609</v>
      </c>
      <c r="E42" s="15">
        <v>2093223.2922555921</v>
      </c>
      <c r="F42" s="15">
        <v>2092666.1212115879</v>
      </c>
      <c r="G42" s="15">
        <v>1534356.5464472321</v>
      </c>
      <c r="H42" s="15">
        <v>1520204.9698452041</v>
      </c>
      <c r="I42" s="15">
        <v>1195713.138361712</v>
      </c>
      <c r="J42" s="15">
        <v>1115104.9407514711</v>
      </c>
      <c r="K42" s="15">
        <v>1389818.6619362379</v>
      </c>
      <c r="L42" s="15">
        <v>930416.78911866993</v>
      </c>
      <c r="M42" s="15">
        <v>1442275.5981550571</v>
      </c>
      <c r="N42" s="15">
        <v>1180549.252925219</v>
      </c>
      <c r="O42" s="15">
        <v>932528.32161352108</v>
      </c>
      <c r="P42" s="15">
        <v>893801.15355715703</v>
      </c>
    </row>
    <row r="43" spans="1:17" x14ac:dyDescent="0.25">
      <c r="A43" s="4" t="s">
        <v>9</v>
      </c>
      <c r="B43" s="5" t="s">
        <v>4</v>
      </c>
      <c r="C43" s="7"/>
      <c r="D43" s="7"/>
      <c r="E43" s="7"/>
      <c r="F43" s="7"/>
      <c r="G43" s="6" t="s">
        <v>5</v>
      </c>
      <c r="H43" s="7"/>
      <c r="I43" s="7"/>
      <c r="J43" s="6" t="s">
        <v>5</v>
      </c>
      <c r="K43" s="6" t="s">
        <v>5</v>
      </c>
      <c r="L43" s="15">
        <v>8777.9494515803108</v>
      </c>
      <c r="M43" s="15">
        <v>14459.58508024072</v>
      </c>
      <c r="N43" s="15" t="s">
        <v>5</v>
      </c>
      <c r="O43" s="15">
        <v>6609.25</v>
      </c>
      <c r="P43" s="15">
        <v>40236.75</v>
      </c>
    </row>
    <row r="44" spans="1:17" x14ac:dyDescent="0.25">
      <c r="A44" s="4" t="s">
        <v>10</v>
      </c>
      <c r="B44" s="5" t="s">
        <v>4</v>
      </c>
      <c r="C44" s="15">
        <v>243.6</v>
      </c>
      <c r="D44" s="15">
        <v>420.4</v>
      </c>
      <c r="E44" s="6" t="s">
        <v>5</v>
      </c>
      <c r="F44" s="6" t="s">
        <v>5</v>
      </c>
      <c r="G44" s="15">
        <v>5132.8500000000004</v>
      </c>
      <c r="H44" s="15">
        <v>96768.25</v>
      </c>
      <c r="I44" s="15">
        <v>2073.3000000000002</v>
      </c>
      <c r="J44" s="15">
        <v>7983.8</v>
      </c>
      <c r="K44" s="15">
        <v>6073.25</v>
      </c>
      <c r="L44" s="15">
        <v>2525.5</v>
      </c>
      <c r="M44" s="15">
        <v>15428.5</v>
      </c>
      <c r="N44" s="15">
        <v>8920.2999999999993</v>
      </c>
      <c r="O44" s="15">
        <v>2582.8000000000002</v>
      </c>
      <c r="P44" s="15">
        <v>2015.9</v>
      </c>
    </row>
    <row r="45" spans="1:17" x14ac:dyDescent="0.25">
      <c r="A45" s="4" t="s">
        <v>11</v>
      </c>
      <c r="B45" s="5" t="s">
        <v>4</v>
      </c>
      <c r="C45" s="6" t="s">
        <v>5</v>
      </c>
      <c r="D45" s="6" t="s">
        <v>5</v>
      </c>
      <c r="E45" s="6" t="s">
        <v>5</v>
      </c>
      <c r="F45" s="6" t="s">
        <v>5</v>
      </c>
      <c r="G45" s="6" t="s">
        <v>5</v>
      </c>
      <c r="H45" s="6" t="s">
        <v>5</v>
      </c>
      <c r="I45" s="6" t="s">
        <v>5</v>
      </c>
      <c r="J45" s="15">
        <v>171974</v>
      </c>
      <c r="K45" s="6" t="s">
        <v>5</v>
      </c>
      <c r="L45" s="6" t="s">
        <v>5</v>
      </c>
      <c r="M45" s="6" t="s">
        <v>5</v>
      </c>
      <c r="N45" s="6" t="s">
        <v>5</v>
      </c>
      <c r="O45" s="15">
        <v>159050.20611842099</v>
      </c>
      <c r="P45" s="15">
        <v>292048.8</v>
      </c>
    </row>
    <row r="46" spans="1:17" x14ac:dyDescent="0.25">
      <c r="A46" s="4" t="s">
        <v>12</v>
      </c>
      <c r="B46" s="5" t="s">
        <v>4</v>
      </c>
      <c r="C46" s="6" t="s">
        <v>5</v>
      </c>
      <c r="D46" s="6" t="s">
        <v>5</v>
      </c>
      <c r="E46" s="6" t="s">
        <v>5</v>
      </c>
      <c r="F46" s="6" t="s">
        <v>5</v>
      </c>
      <c r="G46" s="6" t="s">
        <v>5</v>
      </c>
      <c r="H46" s="6" t="s">
        <v>5</v>
      </c>
      <c r="I46" s="6" t="s">
        <v>5</v>
      </c>
      <c r="J46" s="6" t="s">
        <v>5</v>
      </c>
      <c r="K46" s="15">
        <v>2289.5</v>
      </c>
      <c r="L46" s="15">
        <v>67941.5</v>
      </c>
      <c r="M46" s="15">
        <v>178679.84603115101</v>
      </c>
      <c r="N46" s="6" t="s">
        <v>5</v>
      </c>
      <c r="O46" s="6" t="s">
        <v>5</v>
      </c>
      <c r="P46" s="6" t="s">
        <v>5</v>
      </c>
    </row>
    <row r="47" spans="1:17" ht="17.25" x14ac:dyDescent="0.25">
      <c r="A47" s="4" t="s">
        <v>13</v>
      </c>
      <c r="B47" s="5" t="s">
        <v>7</v>
      </c>
      <c r="C47" s="15">
        <v>444803.25199999998</v>
      </c>
      <c r="D47" s="15">
        <v>597217.45173505996</v>
      </c>
      <c r="E47" s="15">
        <v>299018.3</v>
      </c>
      <c r="F47" s="15">
        <v>209949.38</v>
      </c>
      <c r="G47" s="15">
        <v>560382.12239204405</v>
      </c>
      <c r="H47" s="15">
        <v>640756.96224712895</v>
      </c>
      <c r="I47" s="15">
        <v>714298.71117262705</v>
      </c>
      <c r="J47" s="15">
        <v>975198.32581480395</v>
      </c>
      <c r="K47" s="15">
        <v>1076498.1683968301</v>
      </c>
      <c r="L47" s="15">
        <v>1252585.7271386799</v>
      </c>
      <c r="M47" s="15">
        <v>3244600.1530218399</v>
      </c>
      <c r="N47" s="15">
        <v>3386382.7361232201</v>
      </c>
      <c r="O47" s="15">
        <v>4147957.8629324301</v>
      </c>
      <c r="P47" s="15">
        <v>5338908.5052942596</v>
      </c>
    </row>
    <row r="48" spans="1:17" x14ac:dyDescent="0.25">
      <c r="A48" s="4" t="s">
        <v>13</v>
      </c>
      <c r="B48" s="5" t="s">
        <v>4</v>
      </c>
      <c r="C48" s="15">
        <v>529120.62698877102</v>
      </c>
      <c r="D48" s="15">
        <v>768560.16250116995</v>
      </c>
      <c r="E48" s="15">
        <v>607938.08900000004</v>
      </c>
      <c r="F48" s="15">
        <v>585382.98</v>
      </c>
      <c r="G48" s="15">
        <v>792658.30094339605</v>
      </c>
      <c r="H48" s="15">
        <v>1402984.6934068201</v>
      </c>
      <c r="I48" s="15">
        <v>1283809.7139868599</v>
      </c>
      <c r="J48" s="15">
        <v>1887604.23504704</v>
      </c>
      <c r="K48" s="15">
        <v>2471713.0397309102</v>
      </c>
      <c r="L48" s="15">
        <v>2730032.0403095498</v>
      </c>
      <c r="M48" s="15">
        <v>973305.03825861297</v>
      </c>
      <c r="N48" s="15">
        <v>956426.91506565595</v>
      </c>
      <c r="O48" s="15">
        <v>1222001.3055709</v>
      </c>
      <c r="P48" s="15">
        <v>778968.14628354798</v>
      </c>
    </row>
    <row r="49" spans="1:16" x14ac:dyDescent="0.25">
      <c r="A49" s="21" t="s">
        <v>14</v>
      </c>
      <c r="B49" s="22"/>
      <c r="C49" s="15">
        <v>973923.878988771</v>
      </c>
      <c r="D49" s="15">
        <v>1365777.61423623</v>
      </c>
      <c r="E49" s="15">
        <v>906956.38899999997</v>
      </c>
      <c r="F49" s="15">
        <v>795332.36</v>
      </c>
      <c r="G49" s="15">
        <v>1353040.42333544</v>
      </c>
      <c r="H49" s="15">
        <v>2043741.6556539489</v>
      </c>
      <c r="I49" s="15">
        <v>1998108.4251594869</v>
      </c>
      <c r="J49" s="15">
        <v>2862802.5608618441</v>
      </c>
      <c r="K49" s="15">
        <v>3548211.2081277403</v>
      </c>
      <c r="L49" s="15">
        <v>3982617.7674482297</v>
      </c>
      <c r="M49" s="15">
        <v>4217905.1912804525</v>
      </c>
      <c r="N49" s="15">
        <v>4342809.6511888765</v>
      </c>
      <c r="O49" s="15">
        <v>5369959.1685033301</v>
      </c>
      <c r="P49" s="15">
        <v>6117876.651577808</v>
      </c>
    </row>
    <row r="50" spans="1:16" x14ac:dyDescent="0.25">
      <c r="A50" s="4" t="s">
        <v>15</v>
      </c>
      <c r="B50" s="5" t="s">
        <v>4</v>
      </c>
      <c r="C50" s="15" t="s">
        <v>5</v>
      </c>
      <c r="D50" s="15">
        <v>32275.99</v>
      </c>
      <c r="E50" s="15">
        <v>57530.985000000001</v>
      </c>
      <c r="F50" s="15" t="s">
        <v>5</v>
      </c>
      <c r="G50" s="15">
        <v>29986.09</v>
      </c>
      <c r="H50" s="15" t="s">
        <v>5</v>
      </c>
      <c r="I50" s="15">
        <v>85358.375</v>
      </c>
      <c r="J50" s="15">
        <v>42531.426913520401</v>
      </c>
      <c r="K50" s="15">
        <v>91136.977792096193</v>
      </c>
      <c r="L50" s="15">
        <v>38084.189193650796</v>
      </c>
      <c r="M50" s="15">
        <v>37630.178660377402</v>
      </c>
      <c r="N50" s="15">
        <v>59647.983758175898</v>
      </c>
      <c r="O50" s="15">
        <v>59133.509400000003</v>
      </c>
      <c r="P50" s="15">
        <v>70739.002279965294</v>
      </c>
    </row>
    <row r="51" spans="1:16" x14ac:dyDescent="0.25">
      <c r="A51" s="4" t="s">
        <v>16</v>
      </c>
      <c r="B51" s="5" t="s">
        <v>4</v>
      </c>
      <c r="C51" s="15">
        <v>296347.86249999999</v>
      </c>
      <c r="D51" s="15">
        <v>56914.25</v>
      </c>
      <c r="E51" s="15">
        <v>171288.87</v>
      </c>
      <c r="F51" s="15">
        <v>216495.73</v>
      </c>
      <c r="G51" s="15">
        <v>141865.47399999999</v>
      </c>
      <c r="H51" s="15">
        <v>165522.68</v>
      </c>
      <c r="I51" s="15">
        <v>101454.95</v>
      </c>
      <c r="J51" s="15">
        <v>122873.8</v>
      </c>
      <c r="K51" s="15">
        <v>125296.4</v>
      </c>
      <c r="L51" s="15">
        <v>225355.76434727901</v>
      </c>
      <c r="M51" s="15">
        <v>105470.491882202</v>
      </c>
      <c r="N51" s="15">
        <v>84383.981369863002</v>
      </c>
      <c r="O51" s="15">
        <v>93213.771018804095</v>
      </c>
      <c r="P51" s="15" t="s">
        <v>5</v>
      </c>
    </row>
    <row r="52" spans="1:16" x14ac:dyDescent="0.25">
      <c r="A52" s="10" t="s">
        <v>17</v>
      </c>
      <c r="B52" s="11" t="s">
        <v>4</v>
      </c>
      <c r="C52" s="12" t="s">
        <v>5</v>
      </c>
      <c r="D52" s="12" t="s">
        <v>5</v>
      </c>
      <c r="E52" s="12" t="s">
        <v>5</v>
      </c>
      <c r="F52" s="12" t="s">
        <v>5</v>
      </c>
      <c r="G52" s="12" t="s">
        <v>5</v>
      </c>
      <c r="H52" s="12" t="s">
        <v>5</v>
      </c>
      <c r="I52" s="12" t="s">
        <v>5</v>
      </c>
      <c r="J52" s="16">
        <v>2266.5500000000002</v>
      </c>
      <c r="K52" s="16">
        <v>1107</v>
      </c>
      <c r="L52" s="16">
        <v>5050.6464548234644</v>
      </c>
      <c r="M52" s="16">
        <v>3853.9</v>
      </c>
      <c r="N52" s="16">
        <v>9525.9162198929498</v>
      </c>
      <c r="O52" s="16">
        <v>37338.8841359773</v>
      </c>
      <c r="P52" s="16">
        <v>7825.8751146430404</v>
      </c>
    </row>
    <row r="53" spans="1:16" x14ac:dyDescent="0.25">
      <c r="A53" s="14" t="s">
        <v>18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</row>
    <row r="54" spans="1:16" x14ac:dyDescent="0.25">
      <c r="A54" s="14" t="s">
        <v>19</v>
      </c>
    </row>
    <row r="55" spans="1:16" x14ac:dyDescent="0.25">
      <c r="A55" s="14" t="s">
        <v>20</v>
      </c>
    </row>
  </sheetData>
  <mergeCells count="6">
    <mergeCell ref="A49:B49"/>
    <mergeCell ref="A1:P1"/>
    <mergeCell ref="A10:B10"/>
    <mergeCell ref="A24:B24"/>
    <mergeCell ref="A37:P37"/>
    <mergeCell ref="A42:B42"/>
  </mergeCells>
  <pageMargins left="0.7" right="0.7" top="0.75" bottom="0.75" header="0.3" footer="0.3"/>
  <pageSetup scale="33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AFBCC-3238-4EDC-9B10-BB06E76900BE}">
  <dimension ref="A1:P32"/>
  <sheetViews>
    <sheetView workbookViewId="0">
      <selection sqref="A1:P32"/>
    </sheetView>
  </sheetViews>
  <sheetFormatPr defaultRowHeight="15" x14ac:dyDescent="0.25"/>
  <sheetData>
    <row r="1" spans="1:16" x14ac:dyDescent="0.25">
      <c r="A1" t="s">
        <v>0</v>
      </c>
    </row>
    <row r="2" spans="1:16" x14ac:dyDescent="0.25">
      <c r="A2" t="s">
        <v>26</v>
      </c>
      <c r="B2" t="s">
        <v>30</v>
      </c>
      <c r="C2">
        <v>2005</v>
      </c>
      <c r="D2">
        <v>2006</v>
      </c>
      <c r="E2">
        <v>2007</v>
      </c>
      <c r="F2">
        <v>2008</v>
      </c>
      <c r="G2">
        <v>2009</v>
      </c>
      <c r="H2">
        <v>2010</v>
      </c>
      <c r="I2">
        <v>2011</v>
      </c>
      <c r="J2">
        <v>2012</v>
      </c>
      <c r="K2">
        <v>2013</v>
      </c>
      <c r="L2">
        <v>2014</v>
      </c>
      <c r="M2">
        <v>2015</v>
      </c>
      <c r="N2">
        <v>2016</v>
      </c>
      <c r="O2">
        <v>2017</v>
      </c>
      <c r="P2">
        <v>2018</v>
      </c>
    </row>
    <row r="4" spans="1:16" x14ac:dyDescent="0.25">
      <c r="A4" t="s">
        <v>3</v>
      </c>
      <c r="B4" t="s">
        <v>4</v>
      </c>
      <c r="C4" t="s">
        <v>5</v>
      </c>
      <c r="D4" t="s">
        <v>5</v>
      </c>
      <c r="F4" t="s">
        <v>5</v>
      </c>
      <c r="I4" t="s">
        <v>5</v>
      </c>
      <c r="J4">
        <v>39663.974640000008</v>
      </c>
      <c r="K4">
        <v>1836.3842139999999</v>
      </c>
      <c r="L4" t="s">
        <v>5</v>
      </c>
      <c r="M4">
        <v>46338.720190000007</v>
      </c>
      <c r="N4" t="s">
        <v>5</v>
      </c>
      <c r="O4">
        <v>15820.468370000004</v>
      </c>
      <c r="P4">
        <v>37083.668670000014</v>
      </c>
    </row>
    <row r="6" spans="1:16" x14ac:dyDescent="0.25">
      <c r="A6" t="s">
        <v>6</v>
      </c>
      <c r="B6" t="s">
        <v>25</v>
      </c>
      <c r="C6">
        <v>1264031.5770109959</v>
      </c>
      <c r="D6">
        <v>1560042.3696020551</v>
      </c>
      <c r="E6">
        <v>1498411.2449647612</v>
      </c>
      <c r="F6">
        <v>1428433.0109678574</v>
      </c>
      <c r="G6">
        <v>982569.73191118753</v>
      </c>
      <c r="H6">
        <v>985893.99255678523</v>
      </c>
      <c r="I6">
        <v>758021.57580989203</v>
      </c>
      <c r="J6">
        <v>498137.35486649873</v>
      </c>
      <c r="K6">
        <v>303749.07278440148</v>
      </c>
      <c r="L6">
        <v>320469.46092469973</v>
      </c>
      <c r="M6">
        <v>987286.86820139317</v>
      </c>
      <c r="N6">
        <v>666793.06338639942</v>
      </c>
      <c r="O6">
        <v>315918.68469004973</v>
      </c>
      <c r="P6">
        <v>259342.34361485028</v>
      </c>
    </row>
    <row r="7" spans="1:16" x14ac:dyDescent="0.25">
      <c r="A7" t="s">
        <v>23</v>
      </c>
      <c r="B7">
        <v>6.6E-3</v>
      </c>
      <c r="C7">
        <v>3784.1480201905883</v>
      </c>
      <c r="D7">
        <v>4670.3194379863935</v>
      </c>
      <c r="E7">
        <v>4485.8135264886578</v>
      </c>
      <c r="F7">
        <v>4276.3187635002223</v>
      </c>
      <c r="G7">
        <v>2941.5319785785478</v>
      </c>
      <c r="H7">
        <v>2951.4838615610779</v>
      </c>
      <c r="I7">
        <v>2269.2991991115423</v>
      </c>
      <c r="J7">
        <v>1491.2803758102948</v>
      </c>
      <c r="K7">
        <v>909.33760937352008</v>
      </c>
      <c r="L7">
        <v>959.39365609629692</v>
      </c>
      <c r="M7">
        <v>2955.6537317674683</v>
      </c>
      <c r="N7">
        <v>1996.1871970454031</v>
      </c>
      <c r="O7">
        <v>945.76993720202506</v>
      </c>
      <c r="P7">
        <v>776.39659798877449</v>
      </c>
    </row>
    <row r="8" spans="1:16" x14ac:dyDescent="0.25">
      <c r="A8" t="s">
        <v>6</v>
      </c>
      <c r="B8" t="s">
        <v>4</v>
      </c>
      <c r="C8">
        <v>194930.01811000018</v>
      </c>
      <c r="D8">
        <v>485405.96773709881</v>
      </c>
      <c r="E8">
        <v>417672.58321229991</v>
      </c>
      <c r="F8">
        <v>392005.94474649994</v>
      </c>
      <c r="G8">
        <v>395373.7105216998</v>
      </c>
      <c r="H8">
        <v>369029.81582499965</v>
      </c>
      <c r="I8">
        <v>202254.14193009998</v>
      </c>
      <c r="J8">
        <v>376271.87607270014</v>
      </c>
      <c r="K8">
        <v>956464.23803399852</v>
      </c>
      <c r="L8">
        <v>821572.66408999881</v>
      </c>
      <c r="M8">
        <v>504520.2361175993</v>
      </c>
      <c r="N8">
        <v>239096.15387800027</v>
      </c>
      <c r="O8">
        <v>254193.64626360027</v>
      </c>
      <c r="P8">
        <v>305467.66298679961</v>
      </c>
    </row>
    <row r="9" spans="1:16" x14ac:dyDescent="0.25">
      <c r="A9" t="s">
        <v>23</v>
      </c>
      <c r="B9">
        <v>6.7000000000000002E-3</v>
      </c>
      <c r="C9">
        <v>592.4064561407414</v>
      </c>
      <c r="D9">
        <v>1475.1839245940628</v>
      </c>
      <c r="E9">
        <v>1269.3372588121354</v>
      </c>
      <c r="F9">
        <v>1191.3344838573314</v>
      </c>
      <c r="G9">
        <v>1201.5693681883449</v>
      </c>
      <c r="H9">
        <v>1121.5083624513511</v>
      </c>
      <c r="I9">
        <v>614.66499937933531</v>
      </c>
      <c r="J9">
        <v>1143.5175085443709</v>
      </c>
      <c r="K9">
        <v>2906.7641565565905</v>
      </c>
      <c r="L9">
        <v>2496.8188846163935</v>
      </c>
      <c r="M9">
        <v>1533.2735718572433</v>
      </c>
      <c r="N9">
        <v>726.63054448503692</v>
      </c>
      <c r="O9">
        <v>772.51291831069386</v>
      </c>
      <c r="P9">
        <v>928.33837215100914</v>
      </c>
    </row>
    <row r="10" spans="1:16" x14ac:dyDescent="0.25">
      <c r="A10" t="s">
        <v>8</v>
      </c>
      <c r="C10">
        <v>1458961.5951209962</v>
      </c>
      <c r="D10">
        <v>2045448.337339154</v>
      </c>
      <c r="E10">
        <v>1916083.8281770612</v>
      </c>
      <c r="F10">
        <v>1820438.9557143573</v>
      </c>
      <c r="G10">
        <v>1377943.4424328874</v>
      </c>
      <c r="H10">
        <v>1354923.8083817849</v>
      </c>
      <c r="I10">
        <v>960275.71773999208</v>
      </c>
      <c r="J10">
        <v>874409.23093919887</v>
      </c>
      <c r="K10">
        <v>1260213.3108184</v>
      </c>
      <c r="L10">
        <v>1142042.1250146986</v>
      </c>
      <c r="M10">
        <v>1491807.1043189925</v>
      </c>
      <c r="N10">
        <v>905889.21726439963</v>
      </c>
      <c r="O10">
        <v>570112.33095364994</v>
      </c>
      <c r="P10">
        <v>564810.00660164992</v>
      </c>
    </row>
    <row r="11" spans="1:16" x14ac:dyDescent="0.25">
      <c r="A11" t="s">
        <v>27</v>
      </c>
      <c r="C11">
        <v>4376.5544763313301</v>
      </c>
      <c r="D11">
        <v>6145.5033625804563</v>
      </c>
      <c r="E11">
        <v>5755.1507853007934</v>
      </c>
      <c r="F11">
        <v>5467.6532473575535</v>
      </c>
      <c r="G11">
        <v>4143.1013467668927</v>
      </c>
      <c r="H11">
        <v>4072.9922240124288</v>
      </c>
      <c r="I11">
        <v>2883.9641984908776</v>
      </c>
      <c r="J11">
        <v>2634.7978843546657</v>
      </c>
      <c r="K11">
        <v>3816.1017659301106</v>
      </c>
      <c r="L11">
        <v>3456.2125407126905</v>
      </c>
      <c r="M11">
        <v>4488.9273036247114</v>
      </c>
      <c r="N11">
        <v>2722.8177415304399</v>
      </c>
      <c r="O11">
        <v>1718.2828555127189</v>
      </c>
      <c r="P11">
        <v>1704.7349701397836</v>
      </c>
    </row>
    <row r="12" spans="1:16" x14ac:dyDescent="0.25">
      <c r="A12" t="s">
        <v>9</v>
      </c>
      <c r="B12" t="s">
        <v>4</v>
      </c>
      <c r="G12" t="s">
        <v>5</v>
      </c>
      <c r="J12" t="s">
        <v>5</v>
      </c>
      <c r="K12" t="s">
        <v>5</v>
      </c>
      <c r="L12">
        <v>2275.8190000000009</v>
      </c>
      <c r="M12">
        <v>5576.0066400000005</v>
      </c>
      <c r="N12" t="s">
        <v>5</v>
      </c>
      <c r="O12">
        <v>1715.6174000000005</v>
      </c>
      <c r="P12">
        <v>7780.8000800000027</v>
      </c>
    </row>
    <row r="14" spans="1:16" x14ac:dyDescent="0.25">
      <c r="A14" t="s">
        <v>10</v>
      </c>
      <c r="B14" t="s">
        <v>4</v>
      </c>
      <c r="C14">
        <v>139.94400000000002</v>
      </c>
      <c r="D14">
        <v>211.91519999999997</v>
      </c>
      <c r="E14" t="s">
        <v>5</v>
      </c>
      <c r="F14" t="s">
        <v>5</v>
      </c>
      <c r="G14">
        <v>2896.8407999999995</v>
      </c>
      <c r="H14">
        <v>124562.50800000005</v>
      </c>
      <c r="I14">
        <v>14598.354399999998</v>
      </c>
      <c r="J14">
        <v>6017.5920000000006</v>
      </c>
      <c r="K14">
        <v>3082.7664</v>
      </c>
      <c r="L14">
        <v>4900.5096000000003</v>
      </c>
      <c r="M14">
        <v>5129.9471999999987</v>
      </c>
      <c r="N14">
        <v>5341.8624</v>
      </c>
      <c r="O14">
        <v>932.6268</v>
      </c>
      <c r="P14">
        <v>792.68280000000004</v>
      </c>
    </row>
    <row r="16" spans="1:16" x14ac:dyDescent="0.25">
      <c r="A16" t="s">
        <v>11</v>
      </c>
      <c r="B16" t="s">
        <v>4</v>
      </c>
      <c r="C16" t="s">
        <v>5</v>
      </c>
      <c r="D16" t="s">
        <v>5</v>
      </c>
      <c r="E16" t="s">
        <v>5</v>
      </c>
      <c r="F16" t="s">
        <v>5</v>
      </c>
      <c r="G16" t="s">
        <v>5</v>
      </c>
      <c r="H16" t="s">
        <v>5</v>
      </c>
      <c r="I16" t="s">
        <v>5</v>
      </c>
      <c r="J16">
        <v>640217.96</v>
      </c>
      <c r="K16" t="s">
        <v>5</v>
      </c>
      <c r="L16" t="s">
        <v>5</v>
      </c>
      <c r="M16" t="s">
        <v>5</v>
      </c>
      <c r="N16" t="s">
        <v>5</v>
      </c>
      <c r="O16">
        <v>519645.26656000031</v>
      </c>
      <c r="P16">
        <v>862808.53831999935</v>
      </c>
    </row>
    <row r="18" spans="1:16" x14ac:dyDescent="0.25">
      <c r="A18" t="s">
        <v>12</v>
      </c>
      <c r="B18" t="s">
        <v>4</v>
      </c>
      <c r="C18" t="s">
        <v>5</v>
      </c>
      <c r="D18" t="s">
        <v>5</v>
      </c>
      <c r="E18" t="s">
        <v>5</v>
      </c>
      <c r="F18" t="s">
        <v>5</v>
      </c>
      <c r="G18" t="s">
        <v>5</v>
      </c>
      <c r="H18" t="s">
        <v>5</v>
      </c>
      <c r="I18" t="s">
        <v>5</v>
      </c>
      <c r="J18" t="s">
        <v>5</v>
      </c>
      <c r="K18">
        <v>19616.291400000002</v>
      </c>
      <c r="L18">
        <v>574316.62499999988</v>
      </c>
      <c r="M18">
        <v>219280.49987999996</v>
      </c>
      <c r="N18" t="s">
        <v>5</v>
      </c>
      <c r="O18" t="s">
        <v>5</v>
      </c>
      <c r="P18" t="s">
        <v>5</v>
      </c>
    </row>
    <row r="19" spans="1:16" x14ac:dyDescent="0.25">
      <c r="A19" t="s">
        <v>28</v>
      </c>
      <c r="B19">
        <v>7.0000000000000001E-3</v>
      </c>
      <c r="K19">
        <v>62.284674819243236</v>
      </c>
      <c r="L19">
        <v>1823.5416420970505</v>
      </c>
      <c r="M19">
        <v>696.24855946149455</v>
      </c>
    </row>
    <row r="20" spans="1:16" x14ac:dyDescent="0.25">
      <c r="A20" t="s">
        <v>13</v>
      </c>
      <c r="B20" t="s">
        <v>25</v>
      </c>
      <c r="C20">
        <v>208071.38618240028</v>
      </c>
      <c r="D20">
        <v>288603.53724800056</v>
      </c>
      <c r="E20">
        <v>124172.56540000008</v>
      </c>
      <c r="F20">
        <v>66254.46256</v>
      </c>
      <c r="G20">
        <v>197090.47280000104</v>
      </c>
      <c r="H20">
        <v>230906.87516000139</v>
      </c>
      <c r="I20">
        <v>225016.1898400012</v>
      </c>
      <c r="J20">
        <v>304817.39340000215</v>
      </c>
      <c r="K20">
        <v>313614.19148000382</v>
      </c>
      <c r="L20">
        <v>366394.75626000465</v>
      </c>
      <c r="M20">
        <v>938326.7457200014</v>
      </c>
      <c r="N20">
        <v>1008217.5105080038</v>
      </c>
      <c r="O20">
        <v>1271918.1634639918</v>
      </c>
      <c r="P20">
        <v>1668712.7776799558</v>
      </c>
    </row>
    <row r="21" spans="1:16" x14ac:dyDescent="0.25">
      <c r="A21" t="s">
        <v>23</v>
      </c>
      <c r="B21">
        <v>7.0000000000000001E-3</v>
      </c>
      <c r="C21">
        <v>660.6579380014706</v>
      </c>
      <c r="D21">
        <v>916.35962693616318</v>
      </c>
      <c r="E21">
        <v>394.26656648311302</v>
      </c>
      <c r="F21">
        <v>210.36788104979547</v>
      </c>
      <c r="G21">
        <v>625.79188685578811</v>
      </c>
      <c r="H21">
        <v>733.16404918761953</v>
      </c>
      <c r="I21">
        <v>714.46023753753866</v>
      </c>
      <c r="J21">
        <v>967.84105823226457</v>
      </c>
      <c r="K21">
        <v>995.77221487604527</v>
      </c>
      <c r="L21">
        <v>1163.3584444575631</v>
      </c>
      <c r="M21">
        <v>2979.3285101468782</v>
      </c>
      <c r="N21">
        <v>3201.2421975469815</v>
      </c>
      <c r="O21">
        <v>4038.5314223076734</v>
      </c>
      <c r="P21">
        <v>5298.413986881953</v>
      </c>
    </row>
    <row r="22" spans="1:16" x14ac:dyDescent="0.25">
      <c r="A22" t="s">
        <v>13</v>
      </c>
      <c r="B22" t="s">
        <v>4</v>
      </c>
      <c r="C22">
        <v>275575.8020444006</v>
      </c>
      <c r="D22">
        <v>500081.85162000067</v>
      </c>
      <c r="E22">
        <v>342841.46260000055</v>
      </c>
      <c r="F22">
        <v>389266.97529199923</v>
      </c>
      <c r="G22">
        <v>387616.93828000122</v>
      </c>
      <c r="H22">
        <v>615119.11135999789</v>
      </c>
      <c r="I22">
        <v>483556.63644600305</v>
      </c>
      <c r="J22">
        <v>665700.56045999716</v>
      </c>
      <c r="K22">
        <v>823194.14267998794</v>
      </c>
      <c r="L22">
        <v>868042.16823998478</v>
      </c>
      <c r="M22">
        <v>382003.3230780029</v>
      </c>
      <c r="N22">
        <v>296964.00084000255</v>
      </c>
      <c r="O22">
        <v>381033.28172000364</v>
      </c>
      <c r="P22">
        <v>261621.68527976112</v>
      </c>
    </row>
    <row r="23" spans="1:16" x14ac:dyDescent="0.25">
      <c r="A23" t="s">
        <v>23</v>
      </c>
      <c r="B23">
        <v>6.7000000000000002E-3</v>
      </c>
      <c r="C23">
        <v>837.49483978984324</v>
      </c>
      <c r="D23">
        <v>1519.7849996162627</v>
      </c>
      <c r="E23">
        <v>1041.920058522559</v>
      </c>
      <c r="F23">
        <v>1183.0105571283918</v>
      </c>
      <c r="G23">
        <v>1177.9959750324358</v>
      </c>
      <c r="H23">
        <v>1869.391571387353</v>
      </c>
      <c r="I23">
        <v>1469.5636727364447</v>
      </c>
      <c r="J23">
        <v>2023.1122620143071</v>
      </c>
      <c r="K23">
        <v>2501.7466755975724</v>
      </c>
      <c r="L23">
        <v>2638.043076452132</v>
      </c>
      <c r="M23">
        <v>1160.9357914845277</v>
      </c>
      <c r="N23">
        <v>902.49512642905233</v>
      </c>
      <c r="O23">
        <v>1157.9877654761476</v>
      </c>
      <c r="P23">
        <v>795.08726736326423</v>
      </c>
    </row>
    <row r="24" spans="1:16" x14ac:dyDescent="0.25">
      <c r="A24" t="s">
        <v>14</v>
      </c>
      <c r="C24">
        <v>483647.18822680088</v>
      </c>
      <c r="D24">
        <v>788685.38886800129</v>
      </c>
      <c r="E24">
        <v>467014.02800000063</v>
      </c>
      <c r="F24">
        <v>455521.43785199925</v>
      </c>
      <c r="G24">
        <v>584707.41108000232</v>
      </c>
      <c r="H24">
        <v>846025.98651999934</v>
      </c>
      <c r="I24">
        <v>708572.82628600427</v>
      </c>
      <c r="J24">
        <v>970517.95385999931</v>
      </c>
      <c r="K24">
        <v>1136808.3341599917</v>
      </c>
      <c r="L24">
        <v>1234436.9244999895</v>
      </c>
      <c r="M24">
        <v>1320330.0687980042</v>
      </c>
      <c r="N24">
        <v>1305181.5113480063</v>
      </c>
      <c r="O24">
        <v>1652951.4451839954</v>
      </c>
      <c r="P24">
        <v>1930334.462959717</v>
      </c>
    </row>
    <row r="25" spans="1:16" x14ac:dyDescent="0.25">
      <c r="A25" t="s">
        <v>29</v>
      </c>
      <c r="C25">
        <v>1498.1527777913138</v>
      </c>
      <c r="D25">
        <v>2436.144626552426</v>
      </c>
      <c r="E25">
        <v>1436.1866250056719</v>
      </c>
      <c r="F25">
        <v>1393.3784381781873</v>
      </c>
      <c r="G25">
        <v>1803.7878618882239</v>
      </c>
      <c r="H25">
        <v>2602.5556205749726</v>
      </c>
      <c r="I25">
        <v>2184.0239102739833</v>
      </c>
      <c r="J25">
        <v>2990.9533202465718</v>
      </c>
      <c r="K25">
        <v>3497.5188904736178</v>
      </c>
      <c r="L25">
        <v>3801.4015209096951</v>
      </c>
      <c r="M25">
        <v>4140.2643016314059</v>
      </c>
      <c r="N25">
        <v>4103.7373239760336</v>
      </c>
      <c r="O25">
        <v>5196.5191877838206</v>
      </c>
      <c r="P25">
        <v>6093.5012542452168</v>
      </c>
    </row>
    <row r="26" spans="1:16" x14ac:dyDescent="0.25">
      <c r="A26" t="s">
        <v>15</v>
      </c>
      <c r="B26" t="s">
        <v>4</v>
      </c>
      <c r="C26" t="s">
        <v>5</v>
      </c>
      <c r="D26">
        <v>7556.0789200000017</v>
      </c>
      <c r="E26">
        <v>29556.325047999999</v>
      </c>
      <c r="F26" t="s">
        <v>5</v>
      </c>
      <c r="G26">
        <v>8150.3750879999989</v>
      </c>
      <c r="H26" t="s">
        <v>5</v>
      </c>
      <c r="I26">
        <v>19103.577312000001</v>
      </c>
      <c r="J26">
        <v>14084.637036000004</v>
      </c>
      <c r="K26">
        <v>58384.282312000032</v>
      </c>
      <c r="L26">
        <v>27746.546160000005</v>
      </c>
      <c r="M26">
        <v>93363.241999999998</v>
      </c>
      <c r="N26">
        <v>25539.259520000003</v>
      </c>
      <c r="O26">
        <v>47247.183866399995</v>
      </c>
      <c r="P26">
        <v>38255.486869999986</v>
      </c>
    </row>
    <row r="27" spans="1:16" x14ac:dyDescent="0.25">
      <c r="A27" t="s">
        <v>24</v>
      </c>
      <c r="B27">
        <v>3.024E-2</v>
      </c>
    </row>
    <row r="28" spans="1:16" x14ac:dyDescent="0.25">
      <c r="A28" t="s">
        <v>16</v>
      </c>
      <c r="B28" t="s">
        <v>4</v>
      </c>
      <c r="C28">
        <v>322828.72199549992</v>
      </c>
      <c r="D28">
        <v>55781.701724000006</v>
      </c>
      <c r="E28">
        <v>155842.64632999996</v>
      </c>
      <c r="F28">
        <v>186940.876830925</v>
      </c>
      <c r="G28">
        <v>103341.93626749999</v>
      </c>
      <c r="H28">
        <v>78499.433494999961</v>
      </c>
      <c r="I28">
        <v>48520.947604500019</v>
      </c>
      <c r="J28">
        <v>86574.190882900017</v>
      </c>
      <c r="K28">
        <v>90471.168176549982</v>
      </c>
      <c r="L28">
        <v>119177.05551849998</v>
      </c>
      <c r="M28">
        <v>68471.934849499972</v>
      </c>
      <c r="N28">
        <v>57100.5135715</v>
      </c>
      <c r="O28">
        <v>52352.835902500003</v>
      </c>
      <c r="P28" t="s">
        <v>5</v>
      </c>
    </row>
    <row r="30" spans="1:16" x14ac:dyDescent="0.25">
      <c r="A30" t="s">
        <v>17</v>
      </c>
      <c r="B30" t="s">
        <v>4</v>
      </c>
      <c r="C30" t="s">
        <v>5</v>
      </c>
      <c r="D30" t="s">
        <v>5</v>
      </c>
      <c r="E30" t="s">
        <v>5</v>
      </c>
      <c r="F30" t="s">
        <v>5</v>
      </c>
      <c r="G30" t="s">
        <v>5</v>
      </c>
      <c r="H30" t="s">
        <v>5</v>
      </c>
      <c r="I30" t="s">
        <v>5</v>
      </c>
      <c r="J30">
        <v>1659.0916281999996</v>
      </c>
      <c r="K30">
        <v>738.97070859999997</v>
      </c>
      <c r="L30">
        <v>3167.2785930000005</v>
      </c>
      <c r="M30">
        <v>2150.0195439999993</v>
      </c>
      <c r="N30">
        <v>5135.3999780000004</v>
      </c>
      <c r="O30">
        <v>15603.700941399993</v>
      </c>
      <c r="P30">
        <v>3249.8669043999989</v>
      </c>
    </row>
    <row r="32" spans="1:16" x14ac:dyDescent="0.25">
      <c r="A32" t="s">
        <v>31</v>
      </c>
      <c r="C32">
        <v>5874.7072541226444</v>
      </c>
      <c r="D32">
        <v>8581.6479891328818</v>
      </c>
      <c r="E32">
        <v>7191.3374103064652</v>
      </c>
      <c r="F32">
        <v>6861.0316855357405</v>
      </c>
      <c r="G32">
        <v>5946.8892086551168</v>
      </c>
      <c r="H32">
        <v>6675.5478445874014</v>
      </c>
      <c r="I32">
        <v>5067.988108764861</v>
      </c>
      <c r="J32">
        <v>5625.751204601238</v>
      </c>
      <c r="K32">
        <v>7375.9053312229717</v>
      </c>
      <c r="L32">
        <v>9081.1557037194361</v>
      </c>
      <c r="M32">
        <v>9325.4401647176128</v>
      </c>
      <c r="N32">
        <v>6826.5550655064735</v>
      </c>
      <c r="O32">
        <v>6914.8020432965395</v>
      </c>
      <c r="P32">
        <v>7798.2362243850002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TABLES FINAL</vt:lpstr>
      <vt:lpstr>Sheet4</vt:lpstr>
    </vt:vector>
  </TitlesOfParts>
  <Company>Commonwealth of Massachusetts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AWebb</dc:creator>
  <cp:lastModifiedBy>Ryan Curley</cp:lastModifiedBy>
  <cp:lastPrinted>2019-11-12T21:14:48Z</cp:lastPrinted>
  <dcterms:created xsi:type="dcterms:W3CDTF">2019-10-09T21:50:23Z</dcterms:created>
  <dcterms:modified xsi:type="dcterms:W3CDTF">2019-11-12T21:38:29Z</dcterms:modified>
</cp:coreProperties>
</file>